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1730" yWindow="405" windowWidth="3660" windowHeight="7425"/>
  </bookViews>
  <sheets>
    <sheet name="招租公告" sheetId="1" r:id="rId1"/>
  </sheets>
  <definedNames>
    <definedName name="_xlnm.Print_Titles" localSheetId="0">招租公告!$2:$2</definedName>
  </definedNames>
  <calcPr calcId="124519"/>
</workbook>
</file>

<file path=xl/calcChain.xml><?xml version="1.0" encoding="utf-8"?>
<calcChain xmlns="http://schemas.openxmlformats.org/spreadsheetml/2006/main">
  <c r="N15" i="1"/>
  <c r="H15"/>
  <c r="I15" s="1"/>
  <c r="M15" s="1"/>
  <c r="N14"/>
  <c r="M14"/>
  <c r="M13"/>
  <c r="N3"/>
  <c r="I3"/>
  <c r="M3" s="1"/>
  <c r="H14"/>
  <c r="I14" s="1"/>
  <c r="H13"/>
  <c r="I13" s="1"/>
  <c r="I6" l="1"/>
  <c r="N6" s="1"/>
  <c r="H9"/>
  <c r="I9" s="1"/>
  <c r="M9" s="1"/>
  <c r="H8"/>
  <c r="I8" s="1"/>
  <c r="M8" s="1"/>
  <c r="H10"/>
  <c r="I10" s="1"/>
  <c r="M10" s="1"/>
  <c r="H11"/>
  <c r="I11" s="1"/>
  <c r="M11" s="1"/>
  <c r="H12"/>
  <c r="I12" s="1"/>
  <c r="M12" s="1"/>
  <c r="H7"/>
  <c r="I7" s="1"/>
  <c r="M7" s="1"/>
  <c r="H4"/>
  <c r="I4" s="1"/>
  <c r="M4" s="1"/>
  <c r="H5"/>
  <c r="I5" s="1"/>
  <c r="M5" s="1"/>
  <c r="M6" l="1"/>
  <c r="N5"/>
  <c r="N4"/>
</calcChain>
</file>

<file path=xl/sharedStrings.xml><?xml version="1.0" encoding="utf-8"?>
<sst xmlns="http://schemas.openxmlformats.org/spreadsheetml/2006/main" count="92" uniqueCount="58">
  <si>
    <t>备注</t>
  </si>
  <si>
    <t>住宅</t>
  </si>
  <si>
    <t>坐落</t>
    <phoneticPr fontId="4" type="noConversion"/>
  </si>
  <si>
    <t>户型</t>
    <phoneticPr fontId="4" type="noConversion"/>
  </si>
  <si>
    <t>/</t>
    <phoneticPr fontId="4" type="noConversion"/>
  </si>
  <si>
    <t>3房1厅</t>
    <phoneticPr fontId="4" type="noConversion"/>
  </si>
  <si>
    <t>湖里区江宁里21号302室</t>
    <phoneticPr fontId="4" type="noConversion"/>
  </si>
  <si>
    <t>空置</t>
    <phoneticPr fontId="4" type="noConversion"/>
  </si>
  <si>
    <r>
      <t>3房1厅</t>
    </r>
    <r>
      <rPr>
        <sz val="11"/>
        <color theme="1"/>
        <rFont val="宋体"/>
        <family val="2"/>
        <charset val="134"/>
        <scheme val="minor"/>
      </rPr>
      <t/>
    </r>
    <phoneticPr fontId="4" type="noConversion"/>
  </si>
  <si>
    <t>租金
递增</t>
    <phoneticPr fontId="8" type="noConversion"/>
  </si>
  <si>
    <t>租期
（年）</t>
    <phoneticPr fontId="8" type="noConversion"/>
  </si>
  <si>
    <t>免租金
装修期
（月）*</t>
    <phoneticPr fontId="8" type="noConversion"/>
  </si>
  <si>
    <t>竞租
保证金（元）</t>
    <phoneticPr fontId="8" type="noConversion"/>
  </si>
  <si>
    <t>最低
加价幅度（元）</t>
    <phoneticPr fontId="8" type="noConversion"/>
  </si>
  <si>
    <t>是否有
优先承
租权人</t>
    <phoneticPr fontId="8" type="noConversion"/>
  </si>
  <si>
    <t>否</t>
    <phoneticPr fontId="4" type="noConversion"/>
  </si>
  <si>
    <t>关于免租金装修期的说明：本次公开招租设置免租金装修期是基于承租人有装修需求，若承租人有装修需求，则给予相应的免租金装修期，否则，无免租金装修期。</t>
    <phoneticPr fontId="4" type="noConversion"/>
  </si>
  <si>
    <t>漏水，是否招租</t>
    <phoneticPr fontId="4" type="noConversion"/>
  </si>
  <si>
    <t>附件1：公开招租资产清单</t>
    <phoneticPr fontId="4" type="noConversion"/>
  </si>
  <si>
    <t>租赁
用途</t>
    <phoneticPr fontId="4" type="noConversion"/>
  </si>
  <si>
    <t>标的</t>
    <phoneticPr fontId="4" type="noConversion"/>
  </si>
  <si>
    <t>竞租
起始价
（元）</t>
    <phoneticPr fontId="4" type="noConversion"/>
  </si>
  <si>
    <t>住宅</t>
    <phoneticPr fontId="4" type="noConversion"/>
  </si>
  <si>
    <t>湖里区江宁里6号802室</t>
    <phoneticPr fontId="4" type="noConversion"/>
  </si>
  <si>
    <t>湖里区江宁里19号702室</t>
    <phoneticPr fontId="4" type="noConversion"/>
  </si>
  <si>
    <t>3房1厅（毛坯）</t>
    <phoneticPr fontId="4" type="noConversion"/>
  </si>
  <si>
    <t>湖里区禾山路164-1号</t>
    <phoneticPr fontId="4" type="noConversion"/>
  </si>
  <si>
    <t>商业</t>
    <phoneticPr fontId="4" type="noConversion"/>
  </si>
  <si>
    <t>办公</t>
    <phoneticPr fontId="4" type="noConversion"/>
  </si>
  <si>
    <r>
      <t xml:space="preserve">评估价
</t>
    </r>
    <r>
      <rPr>
        <b/>
        <sz val="10"/>
        <color theme="1"/>
        <rFont val="仿宋_GB2312"/>
        <family val="3"/>
        <charset val="134"/>
      </rPr>
      <t>(元/月·㎡)</t>
    </r>
    <phoneticPr fontId="4" type="noConversion"/>
  </si>
  <si>
    <t>出租
状态</t>
    <phoneticPr fontId="4" type="noConversion"/>
  </si>
  <si>
    <r>
      <t xml:space="preserve">最终定价
</t>
    </r>
    <r>
      <rPr>
        <b/>
        <sz val="10"/>
        <color theme="1"/>
        <rFont val="仿宋_GB2312"/>
        <family val="3"/>
        <charset val="134"/>
      </rPr>
      <t>(元/月·㎡)</t>
    </r>
    <phoneticPr fontId="4" type="noConversion"/>
  </si>
  <si>
    <t>思明区仙阁里133号709室</t>
    <phoneticPr fontId="4" type="noConversion"/>
  </si>
  <si>
    <t>湖里区江宁里7号101室</t>
    <phoneticPr fontId="4" type="noConversion"/>
  </si>
  <si>
    <t>湖里区江宁里7号201室</t>
    <phoneticPr fontId="4" type="noConversion"/>
  </si>
  <si>
    <t>每年递增3%</t>
    <phoneticPr fontId="4" type="noConversion"/>
  </si>
  <si>
    <t>商业</t>
    <phoneticPr fontId="4" type="noConversion"/>
  </si>
  <si>
    <t>/</t>
    <phoneticPr fontId="4" type="noConversion"/>
  </si>
  <si>
    <t>空置</t>
    <phoneticPr fontId="4" type="noConversion"/>
  </si>
  <si>
    <t>否</t>
    <phoneticPr fontId="4" type="noConversion"/>
  </si>
  <si>
    <t>湖里区台湾街207号天地花园C幢11层</t>
    <phoneticPr fontId="4" type="noConversion"/>
  </si>
  <si>
    <t>思明区中山路193-215号、思明南路65-81号（大陆商厦）第四层</t>
    <phoneticPr fontId="4" type="noConversion"/>
  </si>
  <si>
    <t>湖里区吕岭路117之六</t>
    <phoneticPr fontId="4" type="noConversion"/>
  </si>
  <si>
    <t>店面</t>
    <phoneticPr fontId="4" type="noConversion"/>
  </si>
  <si>
    <t>面积
(㎡)</t>
    <phoneticPr fontId="4" type="noConversion"/>
  </si>
  <si>
    <t>/</t>
    <phoneticPr fontId="4" type="noConversion"/>
  </si>
  <si>
    <t>湖里区园山南路575号101室</t>
    <phoneticPr fontId="4" type="noConversion"/>
  </si>
  <si>
    <t>是</t>
    <phoneticPr fontId="4" type="noConversion"/>
  </si>
  <si>
    <t>枋钟路2360号西侧2#配套房2楼商业</t>
    <phoneticPr fontId="4" type="noConversion"/>
  </si>
  <si>
    <t>商业</t>
    <phoneticPr fontId="4" type="noConversion"/>
  </si>
  <si>
    <t>出租</t>
    <phoneticPr fontId="4" type="noConversion"/>
  </si>
  <si>
    <t>/</t>
    <phoneticPr fontId="4" type="noConversion"/>
  </si>
  <si>
    <t>否</t>
    <phoneticPr fontId="4" type="noConversion"/>
  </si>
  <si>
    <t>湖里区江头东路327号</t>
    <phoneticPr fontId="4" type="noConversion"/>
  </si>
  <si>
    <t>店面</t>
    <phoneticPr fontId="4" type="noConversion"/>
  </si>
  <si>
    <t>/</t>
    <phoneticPr fontId="4" type="noConversion"/>
  </si>
  <si>
    <t>出租</t>
    <phoneticPr fontId="4" type="noConversion"/>
  </si>
  <si>
    <t>每年递增3%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</si>
</sst>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18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b/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3" xfId="0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left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3" xfId="4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center" vertical="center" wrapText="1"/>
    </xf>
    <xf numFmtId="0" fontId="13" fillId="0" borderId="3" xfId="4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 wrapText="1"/>
    </xf>
    <xf numFmtId="0" fontId="14" fillId="0" borderId="0" xfId="0" applyFont="1" applyFill="1">
      <alignment vertical="center"/>
    </xf>
    <xf numFmtId="0" fontId="14" fillId="0" borderId="7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</cellXfs>
  <cellStyles count="5">
    <cellStyle name="常规" xfId="0" builtinId="0"/>
    <cellStyle name="常规 15" xfId="2"/>
    <cellStyle name="常规 16 2 7" xfId="4"/>
    <cellStyle name="常规 2" xfId="3"/>
    <cellStyle name="常规_Sheet5 3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4"/>
  <sheetViews>
    <sheetView tabSelected="1" workbookViewId="0">
      <selection activeCell="R15" sqref="R15"/>
    </sheetView>
  </sheetViews>
  <sheetFormatPr defaultColWidth="9" defaultRowHeight="14.25" outlineLevelCol="1"/>
  <cols>
    <col min="1" max="1" width="4.5" style="2" customWidth="1"/>
    <col min="2" max="2" width="31.5" style="2" customWidth="1"/>
    <col min="3" max="3" width="7.875" style="2" customWidth="1"/>
    <col min="4" max="4" width="8.625" style="2" customWidth="1"/>
    <col min="5" max="5" width="9.125" style="2" customWidth="1" outlineLevel="1"/>
    <col min="6" max="6" width="6.625" style="2" customWidth="1" outlineLevel="1"/>
    <col min="7" max="7" width="12.625" style="2" customWidth="1" outlineLevel="1"/>
    <col min="8" max="8" width="12.625" style="2" hidden="1" customWidth="1" outlineLevel="1"/>
    <col min="9" max="10" width="9" style="2" customWidth="1" outlineLevel="1"/>
    <col min="11" max="11" width="7.625" style="2" customWidth="1" outlineLevel="1"/>
    <col min="12" max="12" width="9" style="2" customWidth="1" outlineLevel="1"/>
    <col min="13" max="13" width="8.625" style="2" customWidth="1" outlineLevel="1"/>
    <col min="14" max="14" width="9.625" style="2" customWidth="1" outlineLevel="1"/>
    <col min="15" max="15" width="9" style="2" customWidth="1" outlineLevel="1"/>
    <col min="16" max="16" width="16.75" style="2" hidden="1" customWidth="1" outlineLevel="1"/>
    <col min="17" max="17" width="18" style="2" customWidth="1" collapsed="1"/>
    <col min="18" max="18" width="14.5" style="2" customWidth="1" outlineLevel="1"/>
    <col min="19" max="19" width="14.875" style="2" customWidth="1"/>
    <col min="20" max="20" width="10.875" style="2" customWidth="1"/>
    <col min="21" max="21" width="18.125" style="2" customWidth="1" outlineLevel="1"/>
    <col min="22" max="22" width="11.875" style="2" customWidth="1"/>
    <col min="23" max="23" width="29" style="2" customWidth="1"/>
    <col min="24" max="24" width="12.375" style="1" customWidth="1"/>
    <col min="25" max="25" width="14.25" style="2" customWidth="1"/>
    <col min="26" max="26" width="10.875" style="2" customWidth="1" outlineLevel="1"/>
    <col min="27" max="27" width="11" style="2" customWidth="1"/>
    <col min="28" max="28" width="9" style="2"/>
    <col min="29" max="29" width="23.25" style="2" customWidth="1"/>
    <col min="30" max="16384" width="9" style="2"/>
  </cols>
  <sheetData>
    <row r="1" spans="1:28" s="1" customFormat="1" ht="24" customHeight="1">
      <c r="A1" s="41" t="s">
        <v>18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W1" s="3"/>
      <c r="X1" s="3"/>
      <c r="Y1" s="3"/>
      <c r="Z1" s="4"/>
      <c r="AA1" s="3"/>
      <c r="AB1" s="3"/>
    </row>
    <row r="2" spans="1:28" s="10" customFormat="1" ht="51" customHeight="1">
      <c r="A2" s="6" t="s">
        <v>20</v>
      </c>
      <c r="B2" s="6" t="s">
        <v>2</v>
      </c>
      <c r="C2" s="6" t="s">
        <v>19</v>
      </c>
      <c r="D2" s="6" t="s">
        <v>44</v>
      </c>
      <c r="E2" s="7" t="s">
        <v>3</v>
      </c>
      <c r="F2" s="8" t="s">
        <v>30</v>
      </c>
      <c r="G2" s="8" t="s">
        <v>29</v>
      </c>
      <c r="H2" s="8" t="s">
        <v>31</v>
      </c>
      <c r="I2" s="8" t="s">
        <v>21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9" t="s">
        <v>0</v>
      </c>
    </row>
    <row r="3" spans="1:28" s="10" customFormat="1" ht="35.1" customHeight="1">
      <c r="A3" s="29">
        <v>1</v>
      </c>
      <c r="B3" s="15" t="s">
        <v>42</v>
      </c>
      <c r="C3" s="29" t="s">
        <v>43</v>
      </c>
      <c r="D3" s="29">
        <v>112.89</v>
      </c>
      <c r="E3" s="24" t="s">
        <v>45</v>
      </c>
      <c r="F3" s="24" t="s">
        <v>7</v>
      </c>
      <c r="G3" s="28">
        <v>70</v>
      </c>
      <c r="H3" s="39">
        <v>70</v>
      </c>
      <c r="I3" s="39">
        <f>ROUNDUP(D3*H3/10,0)*10</f>
        <v>7910</v>
      </c>
      <c r="J3" s="44" t="s">
        <v>35</v>
      </c>
      <c r="K3" s="25">
        <v>5</v>
      </c>
      <c r="L3" s="25">
        <v>2</v>
      </c>
      <c r="M3" s="25">
        <f>I3*3</f>
        <v>23730</v>
      </c>
      <c r="N3" s="25">
        <f>ROUNDUP(I3*2/10000,0)*100</f>
        <v>200</v>
      </c>
      <c r="O3" s="25" t="s">
        <v>52</v>
      </c>
      <c r="P3" s="9"/>
    </row>
    <row r="4" spans="1:28" s="13" customFormat="1" ht="35.1" customHeight="1">
      <c r="A4" s="22">
        <v>2</v>
      </c>
      <c r="B4" s="15" t="s">
        <v>26</v>
      </c>
      <c r="C4" s="16" t="s">
        <v>27</v>
      </c>
      <c r="D4" s="16">
        <v>352.98</v>
      </c>
      <c r="E4" s="11" t="s">
        <v>4</v>
      </c>
      <c r="F4" s="11" t="s">
        <v>7</v>
      </c>
      <c r="G4" s="11">
        <v>69.599999999999994</v>
      </c>
      <c r="H4" s="12">
        <f t="shared" ref="H4:H5" si="0">G4</f>
        <v>69.599999999999994</v>
      </c>
      <c r="I4" s="11">
        <f t="shared" ref="I4:I15" si="1">ROUNDUP(D4*H4/10,0)*10</f>
        <v>24570</v>
      </c>
      <c r="J4" s="45"/>
      <c r="K4" s="11">
        <v>5</v>
      </c>
      <c r="L4" s="11">
        <v>2</v>
      </c>
      <c r="M4" s="24">
        <f t="shared" ref="M4:M15" si="2">I4*3</f>
        <v>73710</v>
      </c>
      <c r="N4" s="11">
        <f t="shared" ref="N4:N6" si="3">ROUNDUP(I4*2/10000,0)*100</f>
        <v>500</v>
      </c>
      <c r="O4" s="11" t="s">
        <v>15</v>
      </c>
      <c r="P4" s="14"/>
    </row>
    <row r="5" spans="1:28" s="13" customFormat="1" ht="35.1" customHeight="1">
      <c r="A5" s="29">
        <v>3</v>
      </c>
      <c r="B5" s="15" t="s">
        <v>40</v>
      </c>
      <c r="C5" s="16" t="s">
        <v>28</v>
      </c>
      <c r="D5" s="16">
        <v>943.35</v>
      </c>
      <c r="E5" s="11" t="s">
        <v>4</v>
      </c>
      <c r="F5" s="11" t="s">
        <v>7</v>
      </c>
      <c r="G5" s="11">
        <v>48</v>
      </c>
      <c r="H5" s="12">
        <f t="shared" si="0"/>
        <v>48</v>
      </c>
      <c r="I5" s="11">
        <f t="shared" si="1"/>
        <v>45290</v>
      </c>
      <c r="J5" s="45"/>
      <c r="K5" s="11">
        <v>5</v>
      </c>
      <c r="L5" s="11">
        <v>3</v>
      </c>
      <c r="M5" s="24">
        <f t="shared" si="2"/>
        <v>135870</v>
      </c>
      <c r="N5" s="11">
        <f t="shared" si="3"/>
        <v>1000</v>
      </c>
      <c r="O5" s="11" t="s">
        <v>15</v>
      </c>
      <c r="P5" s="14"/>
    </row>
    <row r="6" spans="1:28" s="13" customFormat="1" ht="35.1" customHeight="1">
      <c r="A6" s="25">
        <v>4</v>
      </c>
      <c r="B6" s="15" t="s">
        <v>41</v>
      </c>
      <c r="C6" s="16" t="s">
        <v>36</v>
      </c>
      <c r="D6" s="16">
        <v>2601.1999999999998</v>
      </c>
      <c r="E6" s="24" t="s">
        <v>37</v>
      </c>
      <c r="F6" s="24" t="s">
        <v>38</v>
      </c>
      <c r="G6" s="24">
        <v>40</v>
      </c>
      <c r="H6" s="23">
        <v>40</v>
      </c>
      <c r="I6" s="24">
        <f t="shared" si="1"/>
        <v>104050</v>
      </c>
      <c r="J6" s="46"/>
      <c r="K6" s="24">
        <v>5</v>
      </c>
      <c r="L6" s="24">
        <v>4</v>
      </c>
      <c r="M6" s="24">
        <f t="shared" si="2"/>
        <v>312150</v>
      </c>
      <c r="N6" s="24">
        <f t="shared" si="3"/>
        <v>2100</v>
      </c>
      <c r="O6" s="24" t="s">
        <v>15</v>
      </c>
      <c r="P6" s="14"/>
    </row>
    <row r="7" spans="1:28" s="13" customFormat="1" ht="35.1" customHeight="1">
      <c r="A7" s="29">
        <v>5</v>
      </c>
      <c r="B7" s="17" t="s">
        <v>23</v>
      </c>
      <c r="C7" s="25" t="s">
        <v>22</v>
      </c>
      <c r="D7" s="26">
        <v>136.91999999999999</v>
      </c>
      <c r="E7" s="25" t="s">
        <v>25</v>
      </c>
      <c r="F7" s="24" t="s">
        <v>7</v>
      </c>
      <c r="G7" s="24">
        <v>21</v>
      </c>
      <c r="H7" s="24">
        <f>G7</f>
        <v>21</v>
      </c>
      <c r="I7" s="24">
        <f t="shared" si="1"/>
        <v>2880</v>
      </c>
      <c r="J7" s="43" t="s">
        <v>4</v>
      </c>
      <c r="K7" s="24">
        <v>1</v>
      </c>
      <c r="L7" s="24">
        <v>1</v>
      </c>
      <c r="M7" s="24">
        <f t="shared" si="2"/>
        <v>8640</v>
      </c>
      <c r="N7" s="24">
        <v>50</v>
      </c>
      <c r="O7" s="24" t="s">
        <v>15</v>
      </c>
      <c r="P7" s="34"/>
    </row>
    <row r="8" spans="1:28" s="13" customFormat="1" ht="35.1" customHeight="1">
      <c r="A8" s="25">
        <v>6</v>
      </c>
      <c r="B8" s="27" t="s">
        <v>33</v>
      </c>
      <c r="C8" s="25" t="s">
        <v>22</v>
      </c>
      <c r="D8" s="26">
        <v>113.83</v>
      </c>
      <c r="E8" s="25" t="s">
        <v>25</v>
      </c>
      <c r="F8" s="24" t="s">
        <v>7</v>
      </c>
      <c r="G8" s="24">
        <v>17</v>
      </c>
      <c r="H8" s="24">
        <f>G8</f>
        <v>17</v>
      </c>
      <c r="I8" s="24">
        <f t="shared" si="1"/>
        <v>1940</v>
      </c>
      <c r="J8" s="43"/>
      <c r="K8" s="24">
        <v>1</v>
      </c>
      <c r="L8" s="24">
        <v>1</v>
      </c>
      <c r="M8" s="24">
        <f t="shared" si="2"/>
        <v>5820</v>
      </c>
      <c r="N8" s="24">
        <v>50</v>
      </c>
      <c r="O8" s="24" t="s">
        <v>39</v>
      </c>
      <c r="P8" s="34"/>
    </row>
    <row r="9" spans="1:28" s="13" customFormat="1" ht="35.1" customHeight="1">
      <c r="A9" s="29">
        <v>7</v>
      </c>
      <c r="B9" s="27" t="s">
        <v>34</v>
      </c>
      <c r="C9" s="25" t="s">
        <v>22</v>
      </c>
      <c r="D9" s="26">
        <v>116.78</v>
      </c>
      <c r="E9" s="25" t="s">
        <v>25</v>
      </c>
      <c r="F9" s="24" t="s">
        <v>7</v>
      </c>
      <c r="G9" s="24">
        <v>18</v>
      </c>
      <c r="H9" s="24">
        <f>G9</f>
        <v>18</v>
      </c>
      <c r="I9" s="24">
        <f t="shared" si="1"/>
        <v>2110</v>
      </c>
      <c r="J9" s="43"/>
      <c r="K9" s="24">
        <v>1</v>
      </c>
      <c r="L9" s="24">
        <v>1</v>
      </c>
      <c r="M9" s="24">
        <f t="shared" si="2"/>
        <v>6330</v>
      </c>
      <c r="N9" s="24">
        <v>50</v>
      </c>
      <c r="O9" s="24" t="s">
        <v>39</v>
      </c>
      <c r="P9" s="34"/>
    </row>
    <row r="10" spans="1:28" s="13" customFormat="1" ht="35.1" customHeight="1">
      <c r="A10" s="25">
        <v>8</v>
      </c>
      <c r="B10" s="17" t="s">
        <v>24</v>
      </c>
      <c r="C10" s="25" t="s">
        <v>22</v>
      </c>
      <c r="D10" s="26">
        <v>110.19</v>
      </c>
      <c r="E10" s="25" t="s">
        <v>25</v>
      </c>
      <c r="F10" s="24" t="s">
        <v>7</v>
      </c>
      <c r="G10" s="24">
        <v>22</v>
      </c>
      <c r="H10" s="24">
        <f t="shared" ref="H10:H12" si="4">G10</f>
        <v>22</v>
      </c>
      <c r="I10" s="24">
        <f t="shared" si="1"/>
        <v>2430</v>
      </c>
      <c r="J10" s="43"/>
      <c r="K10" s="24">
        <v>1</v>
      </c>
      <c r="L10" s="24">
        <v>1</v>
      </c>
      <c r="M10" s="24">
        <f t="shared" si="2"/>
        <v>7290</v>
      </c>
      <c r="N10" s="24">
        <v>50</v>
      </c>
      <c r="O10" s="24" t="s">
        <v>15</v>
      </c>
      <c r="P10" s="34"/>
    </row>
    <row r="11" spans="1:28" s="20" customFormat="1" ht="35.1" customHeight="1">
      <c r="A11" s="29">
        <v>9</v>
      </c>
      <c r="B11" s="18" t="s">
        <v>6</v>
      </c>
      <c r="C11" s="19" t="s">
        <v>1</v>
      </c>
      <c r="D11" s="25">
        <v>98.28</v>
      </c>
      <c r="E11" s="25" t="s">
        <v>5</v>
      </c>
      <c r="F11" s="25" t="s">
        <v>7</v>
      </c>
      <c r="G11" s="25">
        <v>27</v>
      </c>
      <c r="H11" s="24">
        <f t="shared" si="4"/>
        <v>27</v>
      </c>
      <c r="I11" s="24">
        <f t="shared" si="1"/>
        <v>2660</v>
      </c>
      <c r="J11" s="43"/>
      <c r="K11" s="24">
        <v>1</v>
      </c>
      <c r="L11" s="24" t="s">
        <v>45</v>
      </c>
      <c r="M11" s="24">
        <f t="shared" si="2"/>
        <v>7980</v>
      </c>
      <c r="N11" s="24">
        <v>50</v>
      </c>
      <c r="O11" s="25" t="s">
        <v>15</v>
      </c>
      <c r="P11" s="35" t="s">
        <v>17</v>
      </c>
      <c r="R11" s="13"/>
    </row>
    <row r="12" spans="1:28" s="20" customFormat="1" ht="35.1" customHeight="1">
      <c r="A12" s="25">
        <v>10</v>
      </c>
      <c r="B12" s="30" t="s">
        <v>32</v>
      </c>
      <c r="C12" s="31" t="s">
        <v>1</v>
      </c>
      <c r="D12" s="29">
        <v>80.12</v>
      </c>
      <c r="E12" s="29" t="s">
        <v>8</v>
      </c>
      <c r="F12" s="29" t="s">
        <v>7</v>
      </c>
      <c r="G12" s="29">
        <v>28</v>
      </c>
      <c r="H12" s="23">
        <f t="shared" si="4"/>
        <v>28</v>
      </c>
      <c r="I12" s="23">
        <f t="shared" si="1"/>
        <v>2250</v>
      </c>
      <c r="J12" s="43"/>
      <c r="K12" s="24">
        <v>1</v>
      </c>
      <c r="L12" s="24" t="s">
        <v>45</v>
      </c>
      <c r="M12" s="24">
        <f t="shared" si="2"/>
        <v>6750</v>
      </c>
      <c r="N12" s="24">
        <v>50</v>
      </c>
      <c r="O12" s="25" t="s">
        <v>15</v>
      </c>
      <c r="P12" s="36"/>
      <c r="R12" s="13"/>
    </row>
    <row r="13" spans="1:28" s="33" customFormat="1" ht="35.1" customHeight="1">
      <c r="A13" s="29">
        <v>11</v>
      </c>
      <c r="B13" s="18" t="s">
        <v>46</v>
      </c>
      <c r="C13" s="19" t="s">
        <v>1</v>
      </c>
      <c r="D13" s="25">
        <v>94.02</v>
      </c>
      <c r="E13" s="29" t="s">
        <v>8</v>
      </c>
      <c r="F13" s="24" t="s">
        <v>50</v>
      </c>
      <c r="G13" s="25">
        <v>23</v>
      </c>
      <c r="H13" s="24">
        <f t="shared" ref="H13" si="5">G13</f>
        <v>23</v>
      </c>
      <c r="I13" s="24">
        <f t="shared" si="1"/>
        <v>2170</v>
      </c>
      <c r="J13" s="43"/>
      <c r="K13" s="24">
        <v>1</v>
      </c>
      <c r="L13" s="24" t="s">
        <v>51</v>
      </c>
      <c r="M13" s="24">
        <f t="shared" si="2"/>
        <v>6510</v>
      </c>
      <c r="N13" s="24">
        <v>50</v>
      </c>
      <c r="O13" s="25" t="s">
        <v>47</v>
      </c>
      <c r="P13" s="32"/>
      <c r="R13" s="13"/>
    </row>
    <row r="14" spans="1:28" s="33" customFormat="1" ht="35.1" customHeight="1">
      <c r="A14" s="25">
        <v>12</v>
      </c>
      <c r="B14" s="15" t="s">
        <v>48</v>
      </c>
      <c r="C14" s="16" t="s">
        <v>49</v>
      </c>
      <c r="D14" s="37">
        <v>200</v>
      </c>
      <c r="E14" s="24" t="s">
        <v>4</v>
      </c>
      <c r="F14" s="24" t="s">
        <v>50</v>
      </c>
      <c r="G14" s="24">
        <v>36</v>
      </c>
      <c r="H14" s="23">
        <f>G14</f>
        <v>36</v>
      </c>
      <c r="I14" s="24">
        <f t="shared" si="1"/>
        <v>7200</v>
      </c>
      <c r="J14" s="38" t="s">
        <v>35</v>
      </c>
      <c r="K14" s="24">
        <v>3</v>
      </c>
      <c r="L14" s="24">
        <v>1</v>
      </c>
      <c r="M14" s="24">
        <f t="shared" si="2"/>
        <v>21600</v>
      </c>
      <c r="N14" s="24">
        <f>ROUNDUP(I14*2/10000,0)*100</f>
        <v>200</v>
      </c>
      <c r="O14" s="25" t="s">
        <v>47</v>
      </c>
      <c r="P14" s="32"/>
      <c r="R14" s="13"/>
    </row>
    <row r="15" spans="1:28" s="33" customFormat="1" ht="35.1" customHeight="1">
      <c r="A15" s="25">
        <v>13</v>
      </c>
      <c r="B15" s="15" t="s">
        <v>53</v>
      </c>
      <c r="C15" s="16" t="s">
        <v>54</v>
      </c>
      <c r="D15" s="37">
        <v>27.21</v>
      </c>
      <c r="E15" s="24" t="s">
        <v>55</v>
      </c>
      <c r="F15" s="24" t="s">
        <v>56</v>
      </c>
      <c r="G15" s="24">
        <v>55</v>
      </c>
      <c r="H15" s="24">
        <f>G15</f>
        <v>55</v>
      </c>
      <c r="I15" s="24">
        <f t="shared" si="1"/>
        <v>1500</v>
      </c>
      <c r="J15" s="40" t="s">
        <v>57</v>
      </c>
      <c r="K15" s="24">
        <v>3</v>
      </c>
      <c r="L15" s="24" t="s">
        <v>55</v>
      </c>
      <c r="M15" s="24">
        <f t="shared" si="2"/>
        <v>4500</v>
      </c>
      <c r="N15" s="24">
        <f>ROUNDUP(I15*2/10000,0)*100</f>
        <v>100</v>
      </c>
      <c r="O15" s="25" t="s">
        <v>47</v>
      </c>
      <c r="P15" s="32"/>
      <c r="R15" s="13"/>
    </row>
    <row r="16" spans="1:28" s="20" customFormat="1" ht="33.75" customHeight="1">
      <c r="A16" s="42" t="s">
        <v>16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X16" s="21"/>
    </row>
    <row r="23" spans="21:24">
      <c r="U23" s="1"/>
      <c r="X23" s="2"/>
    </row>
    <row r="24" spans="21:24">
      <c r="U24" s="1"/>
      <c r="X24" s="2"/>
    </row>
  </sheetData>
  <mergeCells count="4">
    <mergeCell ref="A1:P1"/>
    <mergeCell ref="A16:P16"/>
    <mergeCell ref="J7:J13"/>
    <mergeCell ref="J3:J6"/>
  </mergeCells>
  <phoneticPr fontId="4" type="noConversion"/>
  <printOptions horizontalCentered="1"/>
  <pageMargins left="0.31496062992125984" right="0.31496062992125984" top="0.39370078740157483" bottom="0.39370078740157483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招租公告</vt:lpstr>
      <vt:lpstr>招租公告!Print_Titles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xuwenfeng</cp:lastModifiedBy>
  <cp:lastPrinted>2023-06-30T08:57:22Z</cp:lastPrinted>
  <dcterms:created xsi:type="dcterms:W3CDTF">2023-02-23T00:59:00Z</dcterms:created>
  <dcterms:modified xsi:type="dcterms:W3CDTF">2023-07-06T02:32:20Z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08321EF3C9CC4A939C117C4747D2F20D</vt:lpwstr>
  </property>
  <property fmtid="{D5CDD505-2E9C-101B-9397-08002B2CF9AE}" pid="3" name="KSOProductBuildVer">
    <vt:lpwstr>2052-11.1.0.13703</vt:lpwstr>
  </property>
</Properties>
</file>