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中小学幼儿园基建项目" sheetId="4" r:id="rId1"/>
    <sheet name="提升办学条件" sheetId="3" r:id="rId2"/>
    <sheet name="民办中小学幼儿园补助经费" sheetId="1" r:id="rId3"/>
  </sheets>
  <definedNames>
    <definedName name="_xlnm.Print_Area" localSheetId="2">民办中小学幼儿园补助经费!$B$2:$L$27</definedName>
    <definedName name="_xlnm.Print_Area" localSheetId="1">提升办学条件!$B$2:$L$27</definedName>
    <definedName name="_xlnm.Print_Area" localSheetId="0">中小学幼儿园基建项目!$B$2:$L$27</definedName>
    <definedName name="_xlnm.Print_Titles" localSheetId="2">民办中小学幼儿园补助经费!$16:$16</definedName>
    <definedName name="_xlnm.Print_Titles" localSheetId="1">提升办学条件!$16:$16</definedName>
    <definedName name="_xlnm.Print_Titles" localSheetId="0">中小学幼儿园基建项目!$16:$16</definedName>
  </definedNames>
  <calcPr calcId="144525"/>
</workbook>
</file>

<file path=xl/sharedStrings.xml><?xml version="1.0" encoding="utf-8"?>
<sst xmlns="http://schemas.openxmlformats.org/spreadsheetml/2006/main" count="357" uniqueCount="157">
  <si>
    <t>部门（单位）一级项目支出绩效自评表</t>
  </si>
  <si>
    <t>（2022年度）</t>
  </si>
  <si>
    <t xml:space="preserve">预算单位（盖章）：                                                                                                  </t>
  </si>
  <si>
    <t xml:space="preserve"> 单位：万元</t>
  </si>
  <si>
    <t xml:space="preserve"> </t>
  </si>
  <si>
    <t>项目名称</t>
  </si>
  <si>
    <t>中小学幼儿园基建项目</t>
  </si>
  <si>
    <t>自评年度</t>
  </si>
  <si>
    <t>2022年</t>
  </si>
  <si>
    <t>主管部门</t>
  </si>
  <si>
    <t>湖里区教育局</t>
  </si>
  <si>
    <t>实施单位</t>
  </si>
  <si>
    <t xml:space="preserve">年度预算执行情况
</t>
  </si>
  <si>
    <t>年初预算数</t>
  </si>
  <si>
    <t>已调整数</t>
  </si>
  <si>
    <t>调整后预算数</t>
  </si>
  <si>
    <t>全年执行数</t>
  </si>
  <si>
    <t>执行率</t>
  </si>
  <si>
    <t>设置分值</t>
  </si>
  <si>
    <t>得分</t>
  </si>
  <si>
    <t>存在问题及原因</t>
  </si>
  <si>
    <t>年度资金总额</t>
  </si>
  <si>
    <t>根据资金情况预算调整</t>
  </si>
  <si>
    <t>其中：当年财政拨款</t>
  </si>
  <si>
    <t>-</t>
  </si>
  <si>
    <t xml:space="preserve">     上年结转资金</t>
  </si>
  <si>
    <t xml:space="preserve">     其他资金</t>
  </si>
  <si>
    <t>年度
总体
目标</t>
  </si>
  <si>
    <t>预期目标</t>
  </si>
  <si>
    <t>实际完成情况</t>
  </si>
  <si>
    <t>1.完成南山学校项目建设，办学规模为12班幼儿园和54班九年一贯制学校
2.完成禾山中学改扩建项目建设，项目总用地面积 43010.71平方米，终期办学规模为九年制84班学校，分期建设，本次新建48班初中部，远期旧校区拟改造为36班小学部；
3.完成湖里实验学校项目建设，项目总用地面积约1.73万平方米，总建筑面积约3.04万平方米，规划建设48班规模的九年一贯制学校，建成后可提供义务教育学位2220个。</t>
  </si>
  <si>
    <t>1.南山学校建设项目已于2020年9月开工，于2022年8月竣工，项目设计使用功能年限达到50年,学校已建成开办，建设总成本未超概算，有效缓解湖里片区学位紧张。
2.禾山中学改扩建项目于2020年12月开工，已于2022年8月竣工并开办，提供义务教育学位2400个。
3.湖里实验学校项目已于2020年10月开工，已于2022年8月竣工并投入使用，项目设计使用功能年限达到50年,建设总成本未超概算，有效缓解枋湖片区学位紧张。</t>
  </si>
  <si>
    <t>一级指标</t>
  </si>
  <si>
    <t>二级指标</t>
  </si>
  <si>
    <t>三级指标</t>
  </si>
  <si>
    <t>指标类型</t>
  </si>
  <si>
    <t>绩效目标值</t>
  </si>
  <si>
    <t>实际完成值</t>
  </si>
  <si>
    <t>完成比例</t>
  </si>
  <si>
    <t>绩
效
指
标
完
成
情
况</t>
  </si>
  <si>
    <t>产出指标</t>
  </si>
  <si>
    <t>数量指标</t>
  </si>
  <si>
    <t>完成基建项目学校数量</t>
  </si>
  <si>
    <t>定量</t>
  </si>
  <si>
    <t>=3所</t>
  </si>
  <si>
    <t>3所</t>
  </si>
  <si>
    <t>新增幼儿园学位数量</t>
  </si>
  <si>
    <t>=360个</t>
  </si>
  <si>
    <t>360个</t>
  </si>
  <si>
    <t>新增义务教育学位数量</t>
  </si>
  <si>
    <t>=2220个</t>
  </si>
  <si>
    <t>2220个</t>
  </si>
  <si>
    <t>质量指标</t>
  </si>
  <si>
    <t>项目验收通过率</t>
  </si>
  <si>
    <t>=100%</t>
  </si>
  <si>
    <t>时效指标</t>
  </si>
  <si>
    <t>项目交付及时率</t>
  </si>
  <si>
    <t>效益指标</t>
  </si>
  <si>
    <t>社会效益指标</t>
  </si>
  <si>
    <t>保障中小学幼儿园教育资源</t>
  </si>
  <si>
    <t>定性</t>
  </si>
  <si>
    <t>有所保障</t>
  </si>
  <si>
    <t>新增幼儿园数</t>
  </si>
  <si>
    <t>=1所</t>
  </si>
  <si>
    <t>1所</t>
  </si>
  <si>
    <t>可持续影响指标</t>
  </si>
  <si>
    <t>项目设计使用功能年限</t>
  </si>
  <si>
    <t>=50年</t>
  </si>
  <si>
    <t>50年</t>
  </si>
  <si>
    <t>满意度
指标</t>
  </si>
  <si>
    <t>服务对象满意度指标</t>
  </si>
  <si>
    <t>周边居民满意度</t>
  </si>
  <si>
    <t>≥90%</t>
  </si>
  <si>
    <t>总分</t>
  </si>
  <si>
    <t>填表说明：1.年度总体目标和绩效指标中的“具体指标”“年度指标值”按照部门预算批复的绩效目标填写，必须有量化指标。
         2.设置分值原则：预算执行率和一级指标权重统一设置为：预算执行率10%、产出指标50%、效益指标30%、服务对象满意度指标10%。如有特殊情况，一级指标权重可做适当调整。二、三级指标应当根据指标重要程度等因素综合确定，准确反映项目的产出和效益。
         3.存在问题及原因主要针对进度是否滞后，管理制度是否健全，是否违反财务管理制度，绩效目标完成情况是否明显偏离，以及其他资金使用及管理方面的问题进行阐述，并分析产生问题的原因。</t>
  </si>
  <si>
    <t>提升办学条件</t>
  </si>
  <si>
    <t>1.促进我区校园后勤服务水平的提升，保障校园日常教学需求，为师生营造更好的教育教学环境。
2.完成2022年教育城域网建设，进一步提高网络安全水平和信息化应用水平</t>
  </si>
  <si>
    <t>1.我区为进一步加强公办学校后勤管理服务水平，营造整洁、美丽、舒适的校园教育教学环境，通过公开招投标方式，为湖里区公办中小学校校园物业提供服务。在2022年，共为36所公办中小学提供后勤管理服务。
2.为打造教育信息化网络环境，保障公办中小学、幼儿园高速畅通上网，提高网络安全水平，2022年为36所公办中小学、27所幼儿园及湖里区教师进修学校、招生中心、青少年业余体育学校提供信息化服务</t>
  </si>
  <si>
    <t>实地了解学校物业服务情况</t>
  </si>
  <si>
    <t>≥30所</t>
  </si>
  <si>
    <t>30所</t>
  </si>
  <si>
    <t>后勤服务外包学校数量</t>
  </si>
  <si>
    <t>≥36所</t>
  </si>
  <si>
    <t>36所</t>
  </si>
  <si>
    <t>出口带宽</t>
  </si>
  <si>
    <t>≥5000dps</t>
  </si>
  <si>
    <t>5000dps</t>
  </si>
  <si>
    <t>修缮工程竣工学校数</t>
  </si>
  <si>
    <t>≥20所</t>
  </si>
  <si>
    <t>光纤租用数</t>
  </si>
  <si>
    <t>≥100芯</t>
  </si>
  <si>
    <t>100芯</t>
  </si>
  <si>
    <t>完成公办中小学、幼儿园城域网改造</t>
  </si>
  <si>
    <t>=69所</t>
  </si>
  <si>
    <t>69所</t>
  </si>
  <si>
    <t>38所</t>
  </si>
  <si>
    <t>采购项目完成时限</t>
  </si>
  <si>
    <t>2022年12月31日前完成</t>
  </si>
  <si>
    <t>社会效益</t>
  </si>
  <si>
    <t>提升学校后勤保障能力</t>
  </si>
  <si>
    <t>有所提升</t>
  </si>
  <si>
    <t>提升教育信息化水平</t>
  </si>
  <si>
    <t>师生满意度</t>
  </si>
  <si>
    <t>≥95%</t>
  </si>
  <si>
    <t>民办中小学幼儿园补助经费</t>
  </si>
  <si>
    <t>1.为了促进火炬学校更快、更好、更优的发展，有利于学校师资队伍建设，切实提高学校教育水平，体现教育的公平性，对厦门市火炬学校承担我区片区内适龄儿童义务教育补助教育经费补助。
2.根据文件要求，连续两年评估结果为优秀的一级民办学校，评定为区级示范性一级民办学校，给予一次性奖励。按照办学绩评估结果等次，根据购买学位学生数对定级普惠民办学校进行奖励。奖励经费使用范围：用于学校信息化建设和提高教师工资待遇。
3.做好民办学校进城务工人员随迁子女免费接受义务教育工作，
4.进一步提高我区适龄儿童入读普惠性幼儿园比例，2021年普惠性入园就读率达93.15%</t>
  </si>
  <si>
    <t>1.按学期为厦门市火炬学校承担我区片区内适龄儿童义务教育补助，其中2022年春季，受益学生人数为499人；2022年秋季，受益学生人数为610人。
2.2022年8月份，发放12所定级普惠民办学校办学绩效评估奖励金，其中有4所学校评定为示范性一级民办学校。
3.充分保障我区进城务工人员随迁子女免费接受义务教育，受益民办学校达16所，非统筹生补助覆盖率达到100%。
4.提高湖里区适龄儿童入读普惠性幼儿园比例，有效缓解入园难、入园贵的现象，提高普惠性园整体办园水平。2022年普惠园率达94.41%。</t>
  </si>
  <si>
    <t>补助火炬片内生人数</t>
  </si>
  <si>
    <t>≥500人</t>
  </si>
  <si>
    <t>春季499人；秋季610人</t>
  </si>
  <si>
    <t>补助幼儿园数</t>
  </si>
  <si>
    <t>≥114所</t>
  </si>
  <si>
    <t>217所</t>
  </si>
  <si>
    <t>减免学费补助标准等级</t>
  </si>
  <si>
    <t>=2个</t>
  </si>
  <si>
    <t>2个</t>
  </si>
  <si>
    <t>减免学费的民办学校数量</t>
  </si>
  <si>
    <t>=16所</t>
  </si>
  <si>
    <t>16所</t>
  </si>
  <si>
    <t>片内生划片的社区</t>
  </si>
  <si>
    <t>=3个</t>
  </si>
  <si>
    <t>3个</t>
  </si>
  <si>
    <t>购买学位学生数</t>
  </si>
  <si>
    <t>≥15000人次</t>
  </si>
  <si>
    <t>28060人次</t>
  </si>
  <si>
    <t>补助幼儿人数</t>
  </si>
  <si>
    <t>≥20000人</t>
  </si>
  <si>
    <t>38800人</t>
  </si>
  <si>
    <t>参加定级评估学校数量</t>
  </si>
  <si>
    <t>=12所</t>
  </si>
  <si>
    <t>12所</t>
  </si>
  <si>
    <t>非统筹生补助覆盖率</t>
  </si>
  <si>
    <t>100%</t>
  </si>
  <si>
    <t>符合资助条件幼儿审核覆盖率</t>
  </si>
  <si>
    <t>免费接受义务教育补助覆盖率</t>
  </si>
  <si>
    <t>成本指标</t>
  </si>
  <si>
    <t>民办幼儿二级园补助标准</t>
  </si>
  <si>
    <t>=400元/生/月</t>
  </si>
  <si>
    <t>400元/生/月</t>
  </si>
  <si>
    <t>民办幼儿一级园补助标准</t>
  </si>
  <si>
    <t>=600元/生/月</t>
  </si>
  <si>
    <t>600元/生/月</t>
  </si>
  <si>
    <t>民办幼儿基本合格园补助标准</t>
  </si>
  <si>
    <t>=200元/生/月</t>
  </si>
  <si>
    <t>200元/生/月</t>
  </si>
  <si>
    <t>学位补助标准</t>
  </si>
  <si>
    <t>=500元/生</t>
  </si>
  <si>
    <t>500元/生</t>
  </si>
  <si>
    <t>民办幼儿三级园补助标准</t>
  </si>
  <si>
    <t>=300元/生/月</t>
  </si>
  <si>
    <t>300元/生/月</t>
  </si>
  <si>
    <t>幼儿园普惠率</t>
  </si>
  <si>
    <t>积极引导地方扩大普惠性学前教育资源</t>
  </si>
  <si>
    <t>逐年扩增</t>
  </si>
  <si>
    <t>引导地方提高学前教育普惠保障水平</t>
  </si>
  <si>
    <t>逐年提高</t>
  </si>
  <si>
    <t>教师、学生满意度</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</si>
</sst>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32">
    <font>
      <sz val="11"/>
      <color theme="1"/>
      <name val="宋体"/>
      <charset val="134"/>
      <scheme val="minor"/>
    </font>
    <font>
      <b/>
      <sz val="11"/>
      <name val="宋体"/>
      <charset val="134"/>
      <scheme val="minor"/>
    </font>
    <font>
      <sz val="11"/>
      <name val="宋体"/>
      <charset val="134"/>
      <scheme val="minor"/>
    </font>
    <font>
      <b/>
      <sz val="14"/>
      <color theme="1"/>
      <name val="宋体"/>
      <charset val="134"/>
      <scheme val="minor"/>
    </font>
    <font>
      <b/>
      <sz val="10"/>
      <color theme="1"/>
      <name val="宋体"/>
      <charset val="134"/>
    </font>
    <font>
      <sz val="10"/>
      <color theme="1"/>
      <name val="宋体"/>
      <charset val="134"/>
    </font>
    <font>
      <b/>
      <sz val="10"/>
      <name val="宋体"/>
      <charset val="134"/>
    </font>
    <font>
      <sz val="10"/>
      <name val="宋体"/>
      <charset val="134"/>
    </font>
    <font>
      <sz val="10"/>
      <name val="宋体"/>
      <charset val="134"/>
      <scheme val="minor"/>
    </font>
    <font>
      <sz val="10"/>
      <color theme="1"/>
      <name val="宋体"/>
      <charset val="134"/>
      <scheme val="minor"/>
    </font>
    <font>
      <b/>
      <sz val="10"/>
      <color theme="1"/>
      <name val="宋体"/>
      <charset val="134"/>
      <scheme val="minor"/>
    </font>
    <font>
      <b/>
      <sz val="10"/>
      <name val="宋体"/>
      <charset val="134"/>
      <scheme val="minor"/>
    </font>
    <font>
      <b/>
      <sz val="11"/>
      <color theme="3"/>
      <name val="宋体"/>
      <charset val="134"/>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u/>
      <sz val="11"/>
      <color rgb="FF0000FF"/>
      <name val="宋体"/>
      <charset val="0"/>
      <scheme val="minor"/>
    </font>
    <font>
      <sz val="11"/>
      <color rgb="FFFF0000"/>
      <name val="宋体"/>
      <charset val="0"/>
      <scheme val="minor"/>
    </font>
    <font>
      <sz val="12"/>
      <color theme="1"/>
      <name val="宋体"/>
      <charset val="134"/>
      <scheme val="minor"/>
    </font>
    <font>
      <b/>
      <sz val="11"/>
      <color rgb="FFFA7D00"/>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8">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10" borderId="0" applyNumberFormat="0" applyBorder="0" applyAlignment="0" applyProtection="0">
      <alignment vertical="center"/>
    </xf>
    <xf numFmtId="0" fontId="17" fillId="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7" borderId="0" applyNumberFormat="0" applyBorder="0" applyAlignment="0" applyProtection="0">
      <alignment vertical="center"/>
    </xf>
    <xf numFmtId="0" fontId="21" fillId="4" borderId="0" applyNumberFormat="0" applyBorder="0" applyAlignment="0" applyProtection="0">
      <alignment vertical="center"/>
    </xf>
    <xf numFmtId="43" fontId="0" fillId="0" borderId="0" applyFont="0" applyFill="0" applyBorder="0" applyAlignment="0" applyProtection="0">
      <alignment vertical="center"/>
    </xf>
    <xf numFmtId="0" fontId="23" fillId="13" borderId="0" applyNumberFormat="0" applyBorder="0" applyAlignment="0" applyProtection="0">
      <alignment vertical="center"/>
    </xf>
    <xf numFmtId="0" fontId="26" fillId="0" borderId="0" applyNumberFormat="0" applyFill="0" applyBorder="0" applyAlignment="0" applyProtection="0">
      <alignment vertical="center"/>
    </xf>
    <xf numFmtId="9" fontId="28"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6" applyNumberFormat="0" applyFont="0" applyAlignment="0" applyProtection="0">
      <alignment vertical="center"/>
    </xf>
    <xf numFmtId="0" fontId="23" fillId="6" borderId="0" applyNumberFormat="0" applyBorder="0" applyAlignment="0" applyProtection="0">
      <alignment vertical="center"/>
    </xf>
    <xf numFmtId="0" fontId="1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11" applyNumberFormat="0" applyFill="0" applyAlignment="0" applyProtection="0">
      <alignment vertical="center"/>
    </xf>
    <xf numFmtId="0" fontId="18" fillId="0" borderId="11" applyNumberFormat="0" applyFill="0" applyAlignment="0" applyProtection="0">
      <alignment vertical="center"/>
    </xf>
    <xf numFmtId="0" fontId="23" fillId="17" borderId="0" applyNumberFormat="0" applyBorder="0" applyAlignment="0" applyProtection="0">
      <alignment vertical="center"/>
    </xf>
    <xf numFmtId="0" fontId="12" fillId="0" borderId="10" applyNumberFormat="0" applyFill="0" applyAlignment="0" applyProtection="0">
      <alignment vertical="center"/>
    </xf>
    <xf numFmtId="0" fontId="23" fillId="20" borderId="0" applyNumberFormat="0" applyBorder="0" applyAlignment="0" applyProtection="0">
      <alignment vertical="center"/>
    </xf>
    <xf numFmtId="0" fontId="20" fillId="3" borderId="14" applyNumberFormat="0" applyAlignment="0" applyProtection="0">
      <alignment vertical="center"/>
    </xf>
    <xf numFmtId="0" fontId="29" fillId="3" borderId="12" applyNumberFormat="0" applyAlignment="0" applyProtection="0">
      <alignment vertical="center"/>
    </xf>
    <xf numFmtId="0" fontId="22" fillId="5" borderId="15" applyNumberFormat="0" applyAlignment="0" applyProtection="0">
      <alignment vertical="center"/>
    </xf>
    <xf numFmtId="0" fontId="24" fillId="23" borderId="0" applyNumberFormat="0" applyBorder="0" applyAlignment="0" applyProtection="0">
      <alignment vertical="center"/>
    </xf>
    <xf numFmtId="0" fontId="23" fillId="19" borderId="0" applyNumberFormat="0" applyBorder="0" applyAlignment="0" applyProtection="0">
      <alignment vertical="center"/>
    </xf>
    <xf numFmtId="0" fontId="31" fillId="0" borderId="17" applyNumberFormat="0" applyFill="0" applyAlignment="0" applyProtection="0">
      <alignment vertical="center"/>
    </xf>
    <xf numFmtId="0" fontId="19" fillId="0" borderId="13" applyNumberFormat="0" applyFill="0" applyAlignment="0" applyProtection="0">
      <alignment vertical="center"/>
    </xf>
    <xf numFmtId="0" fontId="30" fillId="25" borderId="0" applyNumberFormat="0" applyBorder="0" applyAlignment="0" applyProtection="0">
      <alignment vertical="center"/>
    </xf>
    <xf numFmtId="0" fontId="25" fillId="12" borderId="0" applyNumberFormat="0" applyBorder="0" applyAlignment="0" applyProtection="0">
      <alignment vertical="center"/>
    </xf>
    <xf numFmtId="0" fontId="24" fillId="28" borderId="0" applyNumberFormat="0" applyBorder="0" applyAlignment="0" applyProtection="0">
      <alignment vertical="center"/>
    </xf>
    <xf numFmtId="0" fontId="23" fillId="22" borderId="0" applyNumberFormat="0" applyBorder="0" applyAlignment="0" applyProtection="0">
      <alignment vertical="center"/>
    </xf>
    <xf numFmtId="0" fontId="24" fillId="16" borderId="0" applyNumberFormat="0" applyBorder="0" applyAlignment="0" applyProtection="0">
      <alignment vertical="center"/>
    </xf>
    <xf numFmtId="0" fontId="24" fillId="11" borderId="0" applyNumberFormat="0" applyBorder="0" applyAlignment="0" applyProtection="0">
      <alignment vertical="center"/>
    </xf>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23" fillId="8" borderId="0" applyNumberFormat="0" applyBorder="0" applyAlignment="0" applyProtection="0">
      <alignment vertical="center"/>
    </xf>
    <xf numFmtId="0" fontId="23" fillId="24" borderId="0" applyNumberFormat="0" applyBorder="0" applyAlignment="0" applyProtection="0">
      <alignment vertical="center"/>
    </xf>
    <xf numFmtId="0" fontId="24" fillId="15" borderId="0" applyNumberFormat="0" applyBorder="0" applyAlignment="0" applyProtection="0">
      <alignment vertical="center"/>
    </xf>
    <xf numFmtId="0" fontId="24" fillId="21"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27" borderId="0" applyNumberFormat="0" applyBorder="0" applyAlignment="0" applyProtection="0">
      <alignment vertical="center"/>
    </xf>
    <xf numFmtId="0" fontId="24" fillId="32" borderId="0" applyNumberFormat="0" applyBorder="0" applyAlignment="0" applyProtection="0">
      <alignment vertical="center"/>
    </xf>
    <xf numFmtId="0" fontId="23" fillId="26" borderId="0" applyNumberFormat="0" applyBorder="0" applyAlignment="0" applyProtection="0">
      <alignment vertical="center"/>
    </xf>
    <xf numFmtId="0" fontId="0" fillId="0" borderId="0">
      <alignment vertical="center"/>
    </xf>
  </cellStyleXfs>
  <cellXfs count="111">
    <xf numFmtId="0" fontId="0" fillId="0" borderId="0" xfId="0">
      <alignment vertical="center"/>
    </xf>
    <xf numFmtId="0" fontId="1" fillId="0" borderId="0" xfId="49" applyFont="1" applyFill="1">
      <alignment vertical="center"/>
    </xf>
    <xf numFmtId="0" fontId="2" fillId="0" borderId="0" xfId="49" applyFont="1" applyFill="1">
      <alignment vertical="center"/>
    </xf>
    <xf numFmtId="0" fontId="0" fillId="0" borderId="0" xfId="0" applyFont="1">
      <alignment vertical="center"/>
    </xf>
    <xf numFmtId="0" fontId="3" fillId="0" borderId="0" xfId="0" applyFont="1"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4" fillId="0" borderId="2"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4"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5" xfId="0" applyFont="1" applyBorder="1" applyAlignment="1">
      <alignment horizontal="center" vertical="center" wrapText="1"/>
    </xf>
    <xf numFmtId="0" fontId="5" fillId="0" borderId="5" xfId="0" applyFont="1" applyBorder="1">
      <alignment vertical="center"/>
    </xf>
    <xf numFmtId="0" fontId="4" fillId="0" borderId="5" xfId="0" applyFont="1" applyBorder="1">
      <alignment vertical="center"/>
    </xf>
    <xf numFmtId="0" fontId="5" fillId="0" borderId="0" xfId="0" applyFont="1">
      <alignment vertical="center"/>
    </xf>
    <xf numFmtId="0" fontId="4"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6" fillId="0" borderId="5" xfId="49" applyFont="1" applyFill="1" applyBorder="1">
      <alignment vertical="center"/>
    </xf>
    <xf numFmtId="0" fontId="6" fillId="0" borderId="5" xfId="49" applyFont="1" applyFill="1" applyBorder="1" applyAlignment="1">
      <alignment horizontal="center" vertical="center"/>
    </xf>
    <xf numFmtId="0" fontId="6" fillId="0" borderId="7" xfId="49" applyFont="1" applyFill="1" applyBorder="1" applyAlignment="1">
      <alignment horizontal="center" vertical="center"/>
    </xf>
    <xf numFmtId="0" fontId="7" fillId="0" borderId="5" xfId="49" applyFont="1" applyFill="1" applyBorder="1">
      <alignment vertical="center"/>
    </xf>
    <xf numFmtId="0" fontId="7" fillId="0" borderId="7" xfId="49" applyFont="1" applyFill="1" applyBorder="1" applyAlignment="1">
      <alignment horizontal="center" vertical="center"/>
    </xf>
    <xf numFmtId="0" fontId="7" fillId="0" borderId="5" xfId="49" applyFont="1" applyFill="1" applyBorder="1" applyAlignment="1">
      <alignment vertical="center" wrapText="1"/>
    </xf>
    <xf numFmtId="0" fontId="7" fillId="0" borderId="5" xfId="49" applyFont="1" applyFill="1" applyBorder="1" applyAlignment="1">
      <alignment horizontal="center" vertical="center" wrapText="1"/>
    </xf>
    <xf numFmtId="0" fontId="7" fillId="0" borderId="5" xfId="49"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8" xfId="49" applyFont="1" applyFill="1" applyBorder="1" applyAlignment="1">
      <alignment horizontal="center" vertical="center"/>
    </xf>
    <xf numFmtId="9" fontId="7" fillId="0" borderId="5" xfId="49" applyNumberFormat="1" applyFont="1" applyFill="1" applyBorder="1" applyAlignment="1">
      <alignment horizontal="left" vertical="center" wrapText="1"/>
    </xf>
    <xf numFmtId="0" fontId="6" fillId="0" borderId="5" xfId="49" applyFont="1" applyFill="1" applyBorder="1" applyAlignment="1">
      <alignment horizontal="center" vertical="center" wrapText="1"/>
    </xf>
    <xf numFmtId="0" fontId="7" fillId="0" borderId="2" xfId="49" applyFont="1" applyFill="1" applyBorder="1" applyAlignment="1">
      <alignment horizontal="center" vertical="center"/>
    </xf>
    <xf numFmtId="0" fontId="7" fillId="0" borderId="8" xfId="49" applyFont="1" applyFill="1" applyBorder="1">
      <alignment vertical="center"/>
    </xf>
    <xf numFmtId="10" fontId="7" fillId="0" borderId="5" xfId="49" applyNumberFormat="1" applyFont="1" applyFill="1" applyBorder="1" applyAlignment="1">
      <alignment horizontal="left" vertical="center" wrapText="1"/>
    </xf>
    <xf numFmtId="0" fontId="6" fillId="0" borderId="3" xfId="49" applyFont="1" applyFill="1" applyBorder="1" applyAlignment="1">
      <alignment horizontal="center" vertical="center"/>
    </xf>
    <xf numFmtId="0" fontId="6" fillId="0" borderId="4" xfId="49" applyFont="1" applyFill="1" applyBorder="1" applyAlignment="1">
      <alignment horizontal="center" vertical="center"/>
    </xf>
    <xf numFmtId="0" fontId="8" fillId="0" borderId="5" xfId="49" applyFont="1" applyFill="1" applyBorder="1" applyAlignment="1">
      <alignment horizontal="left" vertical="center" wrapText="1"/>
    </xf>
    <xf numFmtId="0" fontId="0" fillId="0" borderId="1" xfId="0" applyBorder="1" applyAlignment="1">
      <alignment horizontal="righ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Fill="1" applyBorder="1" applyAlignment="1">
      <alignment horizontal="center" vertical="center" wrapText="1"/>
    </xf>
    <xf numFmtId="10" fontId="5" fillId="0" borderId="5" xfId="11" applyNumberFormat="1" applyFont="1" applyBorder="1" applyAlignment="1">
      <alignment horizontal="right" vertical="center"/>
    </xf>
    <xf numFmtId="2" fontId="5" fillId="0" borderId="5" xfId="0" applyNumberFormat="1" applyFont="1" applyBorder="1">
      <alignment vertical="center"/>
    </xf>
    <xf numFmtId="0" fontId="5" fillId="0" borderId="5" xfId="0" applyFont="1" applyBorder="1" applyAlignment="1">
      <alignment horizontal="center" vertical="center"/>
    </xf>
    <xf numFmtId="9" fontId="7" fillId="0" borderId="6" xfId="49" applyNumberFormat="1" applyFont="1" applyFill="1" applyBorder="1" applyAlignment="1">
      <alignment horizontal="center" vertical="center"/>
    </xf>
    <xf numFmtId="0" fontId="7" fillId="0" borderId="3" xfId="49" applyFont="1" applyFill="1" applyBorder="1" applyAlignment="1">
      <alignment horizontal="center" vertical="center"/>
    </xf>
    <xf numFmtId="0" fontId="7" fillId="0" borderId="5" xfId="49" applyFont="1" applyFill="1" applyBorder="1" applyAlignment="1">
      <alignment horizontal="center" vertical="center"/>
    </xf>
    <xf numFmtId="0" fontId="2" fillId="0" borderId="5" xfId="49" applyFont="1" applyFill="1" applyBorder="1">
      <alignment vertical="center"/>
    </xf>
    <xf numFmtId="0" fontId="6" fillId="0" borderId="6" xfId="49" applyFont="1" applyFill="1" applyBorder="1" applyAlignment="1">
      <alignment horizontal="center" vertical="center"/>
    </xf>
    <xf numFmtId="2" fontId="7" fillId="0" borderId="5" xfId="49" applyNumberFormat="1" applyFont="1" applyFill="1" applyBorder="1">
      <alignment vertical="center"/>
    </xf>
    <xf numFmtId="0" fontId="9" fillId="0" borderId="1" xfId="0" applyFont="1" applyBorder="1" applyAlignment="1">
      <alignment vertical="center"/>
    </xf>
    <xf numFmtId="0" fontId="9" fillId="0" borderId="1" xfId="0" applyFont="1" applyBorder="1" applyAlignment="1">
      <alignment vertical="center"/>
    </xf>
    <xf numFmtId="0" fontId="10" fillId="0" borderId="2"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10" fillId="0" borderId="5"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0" fillId="0" borderId="5" xfId="0" applyFont="1" applyBorder="1" applyAlignment="1">
      <alignment horizontal="center" vertical="center" wrapText="1"/>
    </xf>
    <xf numFmtId="0" fontId="9" fillId="0" borderId="5" xfId="0" applyFont="1" applyBorder="1">
      <alignment vertical="center"/>
    </xf>
    <xf numFmtId="0" fontId="10" fillId="0" borderId="5" xfId="0" applyFont="1" applyBorder="1">
      <alignment vertical="center"/>
    </xf>
    <xf numFmtId="0" fontId="10" fillId="0" borderId="3" xfId="0" applyFont="1" applyBorder="1" applyAlignment="1">
      <alignment horizontal="center" vertical="center"/>
    </xf>
    <xf numFmtId="0" fontId="9" fillId="0" borderId="5" xfId="0" applyFont="1" applyBorder="1" applyAlignment="1">
      <alignment horizontal="left" vertical="center" wrapText="1"/>
    </xf>
    <xf numFmtId="0" fontId="8" fillId="0" borderId="7" xfId="49" applyFont="1" applyFill="1" applyBorder="1">
      <alignment vertical="center"/>
    </xf>
    <xf numFmtId="0" fontId="11" fillId="0" borderId="7" xfId="49" applyFont="1" applyFill="1" applyBorder="1" applyAlignment="1">
      <alignment horizontal="center" vertical="center"/>
    </xf>
    <xf numFmtId="0" fontId="11" fillId="0" borderId="5" xfId="49" applyFont="1" applyFill="1" applyBorder="1" applyAlignment="1">
      <alignment horizontal="center" vertical="center" wrapText="1"/>
    </xf>
    <xf numFmtId="0" fontId="11" fillId="0" borderId="5" xfId="49" applyFont="1" applyFill="1" applyBorder="1" applyAlignment="1">
      <alignment horizontal="center" vertical="center"/>
    </xf>
    <xf numFmtId="0" fontId="8" fillId="0" borderId="5" xfId="49" applyFont="1" applyFill="1" applyBorder="1" applyAlignment="1">
      <alignment vertical="center" wrapText="1"/>
    </xf>
    <xf numFmtId="0" fontId="8" fillId="0" borderId="5" xfId="49" applyFont="1" applyFill="1" applyBorder="1" applyAlignment="1">
      <alignment horizontal="center" vertical="center" wrapText="1"/>
    </xf>
    <xf numFmtId="0" fontId="8" fillId="0" borderId="7" xfId="49" applyFont="1" applyFill="1" applyBorder="1" applyAlignment="1">
      <alignment horizontal="center" vertical="center" wrapText="1"/>
    </xf>
    <xf numFmtId="0" fontId="11" fillId="0" borderId="2" xfId="49" applyFont="1" applyFill="1" applyBorder="1" applyAlignment="1">
      <alignment horizontal="center" vertical="center"/>
    </xf>
    <xf numFmtId="0" fontId="8" fillId="0" borderId="2" xfId="49" applyFont="1" applyFill="1" applyBorder="1" applyAlignment="1">
      <alignment horizontal="center" vertical="center" wrapText="1"/>
    </xf>
    <xf numFmtId="9" fontId="8" fillId="0" borderId="5" xfId="49" applyNumberFormat="1" applyFont="1" applyFill="1" applyBorder="1" applyAlignment="1">
      <alignment horizontal="left" vertical="center" wrapText="1"/>
    </xf>
    <xf numFmtId="0" fontId="11" fillId="0" borderId="3" xfId="49" applyFont="1" applyFill="1" applyBorder="1" applyAlignment="1">
      <alignment horizontal="center" vertical="center"/>
    </xf>
    <xf numFmtId="0" fontId="11" fillId="0" borderId="4" xfId="49" applyFont="1" applyFill="1" applyBorder="1" applyAlignment="1">
      <alignment horizontal="center" vertical="center"/>
    </xf>
    <xf numFmtId="0" fontId="9" fillId="0" borderId="1" xfId="0" applyFont="1" applyBorder="1" applyAlignment="1">
      <alignment horizontal="right"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Fill="1" applyBorder="1" applyAlignment="1">
      <alignment horizontal="center" vertical="center" wrapText="1"/>
    </xf>
    <xf numFmtId="10" fontId="9" fillId="0" borderId="5" xfId="11" applyNumberFormat="1" applyFont="1" applyBorder="1" applyAlignment="1">
      <alignment horizontal="right" vertical="center"/>
    </xf>
    <xf numFmtId="2" fontId="9" fillId="0" borderId="5" xfId="0" applyNumberFormat="1" applyFont="1" applyBorder="1">
      <alignment vertical="center"/>
    </xf>
    <xf numFmtId="0" fontId="9" fillId="0" borderId="5" xfId="0" applyFont="1" applyBorder="1" applyAlignment="1">
      <alignment horizontal="center" vertical="center"/>
    </xf>
    <xf numFmtId="0" fontId="11" fillId="0" borderId="9" xfId="49" applyFont="1" applyFill="1" applyBorder="1" applyAlignment="1">
      <alignment horizontal="center" vertical="center"/>
    </xf>
    <xf numFmtId="0" fontId="11" fillId="0" borderId="7" xfId="49" applyFont="1" applyFill="1" applyBorder="1" applyAlignment="1">
      <alignment horizontal="center" vertical="center" wrapText="1"/>
    </xf>
    <xf numFmtId="9" fontId="8" fillId="0" borderId="5" xfId="49" applyNumberFormat="1" applyFont="1" applyFill="1" applyBorder="1" applyAlignment="1">
      <alignment horizontal="center" vertical="center"/>
    </xf>
    <xf numFmtId="0" fontId="8" fillId="0" borderId="5" xfId="49" applyFont="1" applyFill="1" applyBorder="1" applyAlignment="1">
      <alignment horizontal="center" vertical="center"/>
    </xf>
    <xf numFmtId="0" fontId="8" fillId="0" borderId="5" xfId="49" applyFont="1" applyFill="1" applyBorder="1">
      <alignment vertical="center"/>
    </xf>
    <xf numFmtId="0" fontId="11" fillId="0" borderId="6" xfId="49" applyFont="1" applyFill="1" applyBorder="1" applyAlignment="1">
      <alignment horizontal="center" vertical="center"/>
    </xf>
    <xf numFmtId="2" fontId="8" fillId="0" borderId="5" xfId="49" applyNumberFormat="1" applyFont="1" applyFill="1" applyBorder="1">
      <alignment vertical="center"/>
    </xf>
    <xf numFmtId="0" fontId="9" fillId="0" borderId="0" xfId="0" applyFont="1">
      <alignment vertical="center"/>
    </xf>
    <xf numFmtId="0" fontId="9" fillId="0" borderId="5" xfId="0" applyFont="1" applyBorder="1" applyAlignment="1">
      <alignment horizontal="left" vertical="center"/>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9" fillId="0" borderId="5" xfId="49" applyFont="1" applyBorder="1" applyAlignment="1">
      <alignment vertical="center" wrapText="1"/>
    </xf>
    <xf numFmtId="0" fontId="9" fillId="0" borderId="5" xfId="49" applyFont="1" applyBorder="1">
      <alignment vertical="center"/>
    </xf>
    <xf numFmtId="0" fontId="9" fillId="0" borderId="5" xfId="49" applyFont="1" applyFill="1" applyBorder="1" applyAlignment="1">
      <alignment horizontal="left"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49" fontId="9" fillId="0" borderId="5" xfId="49" applyNumberFormat="1" applyFont="1" applyBorder="1" applyAlignment="1">
      <alignment vertical="center" wrapText="1"/>
    </xf>
    <xf numFmtId="9" fontId="9" fillId="0" borderId="5" xfId="49" applyNumberFormat="1"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Border="1" applyAlignment="1">
      <alignment vertical="center" wrapText="1"/>
    </xf>
    <xf numFmtId="0" fontId="10" fillId="0" borderId="2" xfId="0" applyFont="1" applyBorder="1" applyAlignment="1">
      <alignment horizontal="center" vertical="center" wrapText="1"/>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9" fontId="9" fillId="0" borderId="5" xfId="49" applyNumberFormat="1" applyFont="1" applyFill="1" applyBorder="1" applyAlignment="1">
      <alignment horizontal="center" vertical="center"/>
    </xf>
    <xf numFmtId="0" fontId="9" fillId="0" borderId="5" xfId="0" applyFont="1" applyBorder="1" applyAlignment="1">
      <alignment vertical="center"/>
    </xf>
    <xf numFmtId="176" fontId="9" fillId="0" borderId="5" xfId="0" applyNumberFormat="1" applyFont="1" applyBorder="1" applyAlignment="1">
      <alignment vertical="center"/>
    </xf>
    <xf numFmtId="0" fontId="9" fillId="0" borderId="5" xfId="49" applyFont="1" applyBorder="1" quotePrefix="1">
      <alignment vertical="center"/>
    </xf>
    <xf numFmtId="0" fontId="9" fillId="0" borderId="5" xfId="0" applyFont="1" applyBorder="1" quotePrefix="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7"/>
  <sheetViews>
    <sheetView tabSelected="1" zoomScale="90" zoomScaleNormal="90" workbookViewId="0">
      <selection activeCell="H14" sqref="H14:L15"/>
    </sheetView>
  </sheetViews>
  <sheetFormatPr defaultColWidth="9" defaultRowHeight="14.4"/>
  <cols>
    <col min="1" max="1" width="5.25" customWidth="1"/>
    <col min="2" max="2" width="5.75" customWidth="1"/>
    <col min="3" max="3" width="11.5" customWidth="1"/>
    <col min="4" max="4" width="22.25" customWidth="1"/>
    <col min="5" max="5" width="14.3796296296296" customWidth="1"/>
    <col min="6" max="6" width="12.8796296296296" customWidth="1"/>
    <col min="7" max="7" width="14.75" customWidth="1"/>
    <col min="8" max="8" width="14.1296296296296" customWidth="1"/>
    <col min="9" max="9" width="12.8796296296296" customWidth="1"/>
    <col min="10" max="10" width="15.1296296296296" customWidth="1"/>
    <col min="11" max="11" width="12.5" customWidth="1"/>
    <col min="12" max="12" width="21.6296296296296" customWidth="1"/>
    <col min="13" max="13" width="12.75" customWidth="1"/>
    <col min="14" max="14" width="11" customWidth="1"/>
  </cols>
  <sheetData>
    <row r="2" ht="17.25" customHeight="1" spans="2:2">
      <c r="B2" s="3"/>
    </row>
    <row r="3" ht="17.4" spans="2:12">
      <c r="B3" s="4" t="s">
        <v>0</v>
      </c>
      <c r="C3" s="4"/>
      <c r="D3" s="4"/>
      <c r="E3" s="4"/>
      <c r="F3" s="4"/>
      <c r="G3" s="4"/>
      <c r="H3" s="4"/>
      <c r="I3" s="4"/>
      <c r="J3" s="4"/>
      <c r="K3" s="4"/>
      <c r="L3" s="4"/>
    </row>
    <row r="4" ht="18" customHeight="1" spans="2:12">
      <c r="B4" s="5" t="s">
        <v>1</v>
      </c>
      <c r="C4" s="5"/>
      <c r="D4" s="5"/>
      <c r="E4" s="5"/>
      <c r="F4" s="5"/>
      <c r="G4" s="5"/>
      <c r="H4" s="5"/>
      <c r="I4" s="5"/>
      <c r="J4" s="5"/>
      <c r="K4" s="5"/>
      <c r="L4" s="5"/>
    </row>
    <row r="5" ht="19.5" customHeight="1" spans="2:15">
      <c r="B5" s="52" t="s">
        <v>2</v>
      </c>
      <c r="C5" s="53"/>
      <c r="D5" s="53"/>
      <c r="E5" s="53"/>
      <c r="F5" s="53"/>
      <c r="G5" s="53"/>
      <c r="H5" s="53"/>
      <c r="I5" s="53"/>
      <c r="J5" s="53"/>
      <c r="K5" s="53"/>
      <c r="L5" s="78" t="s">
        <v>3</v>
      </c>
      <c r="O5" t="s">
        <v>4</v>
      </c>
    </row>
    <row r="6" ht="18" customHeight="1" spans="2:12">
      <c r="B6" s="54" t="s">
        <v>5</v>
      </c>
      <c r="C6" s="54"/>
      <c r="D6" s="55" t="s">
        <v>6</v>
      </c>
      <c r="E6" s="56"/>
      <c r="F6" s="56"/>
      <c r="G6" s="56"/>
      <c r="H6" s="57" t="s">
        <v>7</v>
      </c>
      <c r="I6" s="58" t="s">
        <v>8</v>
      </c>
      <c r="J6" s="59"/>
      <c r="K6" s="59"/>
      <c r="L6" s="60"/>
    </row>
    <row r="7" ht="18" customHeight="1" spans="2:12">
      <c r="B7" s="57" t="s">
        <v>9</v>
      </c>
      <c r="C7" s="57"/>
      <c r="D7" s="58" t="s">
        <v>10</v>
      </c>
      <c r="E7" s="59"/>
      <c r="F7" s="59"/>
      <c r="G7" s="60"/>
      <c r="H7" s="57" t="s">
        <v>11</v>
      </c>
      <c r="I7" s="64" t="s">
        <v>10</v>
      </c>
      <c r="J7" s="79"/>
      <c r="K7" s="80"/>
      <c r="L7" s="62"/>
    </row>
    <row r="8" ht="33" customHeight="1" spans="2:14">
      <c r="B8" s="61" t="s">
        <v>12</v>
      </c>
      <c r="C8" s="57"/>
      <c r="D8" s="62"/>
      <c r="E8" s="57" t="s">
        <v>13</v>
      </c>
      <c r="F8" s="57" t="s">
        <v>14</v>
      </c>
      <c r="G8" s="57" t="s">
        <v>15</v>
      </c>
      <c r="H8" s="57" t="s">
        <v>16</v>
      </c>
      <c r="I8" s="57" t="s">
        <v>17</v>
      </c>
      <c r="J8" s="64" t="s">
        <v>18</v>
      </c>
      <c r="K8" s="57" t="s">
        <v>19</v>
      </c>
      <c r="L8" s="81" t="s">
        <v>20</v>
      </c>
      <c r="N8" t="s">
        <v>4</v>
      </c>
    </row>
    <row r="9" ht="16.5" customHeight="1" spans="2:12">
      <c r="B9" s="57"/>
      <c r="C9" s="57"/>
      <c r="D9" s="63" t="s">
        <v>21</v>
      </c>
      <c r="E9" s="92">
        <v>2550</v>
      </c>
      <c r="F9" s="62">
        <v>25450</v>
      </c>
      <c r="G9" s="62">
        <v>28000</v>
      </c>
      <c r="H9" s="62">
        <v>27958.25</v>
      </c>
      <c r="I9" s="82">
        <f t="shared" ref="I9:I10" si="0">H9/G9</f>
        <v>0.998508928571429</v>
      </c>
      <c r="J9" s="58">
        <v>10</v>
      </c>
      <c r="K9" s="83">
        <v>7</v>
      </c>
      <c r="L9" s="62" t="s">
        <v>22</v>
      </c>
    </row>
    <row r="10" ht="16.5" customHeight="1" spans="2:12">
      <c r="B10" s="57"/>
      <c r="C10" s="57"/>
      <c r="D10" s="63" t="s">
        <v>23</v>
      </c>
      <c r="E10" s="62">
        <v>2550</v>
      </c>
      <c r="F10" s="62">
        <v>25450</v>
      </c>
      <c r="G10" s="62">
        <f t="shared" ref="G10:G11" si="1">E10+F10</f>
        <v>28000</v>
      </c>
      <c r="H10" s="62">
        <v>27958.25</v>
      </c>
      <c r="I10" s="82">
        <f t="shared" si="0"/>
        <v>0.998508928571429</v>
      </c>
      <c r="J10" s="58" t="s">
        <v>24</v>
      </c>
      <c r="K10" s="84" t="s">
        <v>24</v>
      </c>
      <c r="L10" s="62"/>
    </row>
    <row r="11" ht="16.5" customHeight="1" spans="2:12">
      <c r="B11" s="57"/>
      <c r="C11" s="57"/>
      <c r="D11" s="63" t="s">
        <v>25</v>
      </c>
      <c r="E11" s="62">
        <v>0</v>
      </c>
      <c r="F11" s="62"/>
      <c r="G11" s="62">
        <f t="shared" si="1"/>
        <v>0</v>
      </c>
      <c r="H11" s="62"/>
      <c r="I11" s="82"/>
      <c r="J11" s="58" t="s">
        <v>24</v>
      </c>
      <c r="K11" s="84" t="s">
        <v>24</v>
      </c>
      <c r="L11" s="62"/>
    </row>
    <row r="12" ht="16.5" customHeight="1" spans="2:12">
      <c r="B12" s="57"/>
      <c r="C12" s="57"/>
      <c r="D12" s="63" t="s">
        <v>26</v>
      </c>
      <c r="E12" s="62">
        <v>0</v>
      </c>
      <c r="F12" s="62">
        <v>0</v>
      </c>
      <c r="G12" s="62">
        <v>0</v>
      </c>
      <c r="H12" s="62">
        <v>0</v>
      </c>
      <c r="I12" s="82"/>
      <c r="J12" s="58" t="s">
        <v>24</v>
      </c>
      <c r="K12" s="84" t="s">
        <v>24</v>
      </c>
      <c r="L12" s="62"/>
    </row>
    <row r="13" ht="18.75" customHeight="1" spans="2:12">
      <c r="B13" s="61" t="s">
        <v>27</v>
      </c>
      <c r="C13" s="57" t="s">
        <v>28</v>
      </c>
      <c r="D13" s="57"/>
      <c r="E13" s="57"/>
      <c r="F13" s="57"/>
      <c r="G13" s="57"/>
      <c r="H13" s="64" t="s">
        <v>29</v>
      </c>
      <c r="I13" s="79"/>
      <c r="J13" s="79"/>
      <c r="K13" s="79"/>
      <c r="L13" s="80"/>
    </row>
    <row r="14" ht="13.5" customHeight="1" spans="2:12">
      <c r="B14" s="61"/>
      <c r="C14" s="65" t="s">
        <v>30</v>
      </c>
      <c r="D14" s="93"/>
      <c r="E14" s="93"/>
      <c r="F14" s="93"/>
      <c r="G14" s="93"/>
      <c r="H14" s="65" t="s">
        <v>31</v>
      </c>
      <c r="I14" s="65"/>
      <c r="J14" s="65"/>
      <c r="K14" s="65"/>
      <c r="L14" s="65"/>
    </row>
    <row r="15" ht="91.5" customHeight="1" spans="2:12">
      <c r="B15" s="61"/>
      <c r="C15" s="93"/>
      <c r="D15" s="93"/>
      <c r="E15" s="93"/>
      <c r="F15" s="93"/>
      <c r="G15" s="93"/>
      <c r="H15" s="65"/>
      <c r="I15" s="65"/>
      <c r="J15" s="65"/>
      <c r="K15" s="65"/>
      <c r="L15" s="65"/>
    </row>
    <row r="16" ht="33.75" customHeight="1" spans="2:12">
      <c r="B16" s="62"/>
      <c r="C16" s="57" t="s">
        <v>32</v>
      </c>
      <c r="D16" s="57" t="s">
        <v>33</v>
      </c>
      <c r="E16" s="57" t="s">
        <v>34</v>
      </c>
      <c r="F16" s="57" t="s">
        <v>35</v>
      </c>
      <c r="G16" s="57" t="s">
        <v>36</v>
      </c>
      <c r="H16" s="57" t="s">
        <v>37</v>
      </c>
      <c r="I16" s="106" t="s">
        <v>38</v>
      </c>
      <c r="J16" s="107" t="s">
        <v>18</v>
      </c>
      <c r="K16" s="57" t="s">
        <v>19</v>
      </c>
      <c r="L16" s="81" t="s">
        <v>20</v>
      </c>
    </row>
    <row r="17" ht="36.75" customHeight="1" spans="2:12">
      <c r="B17" s="94" t="s">
        <v>39</v>
      </c>
      <c r="C17" s="95" t="s">
        <v>40</v>
      </c>
      <c r="D17" s="84" t="s">
        <v>41</v>
      </c>
      <c r="E17" s="96" t="s">
        <v>42</v>
      </c>
      <c r="F17" s="111" t="s">
        <v>43</v>
      </c>
      <c r="G17" s="96" t="s">
        <v>44</v>
      </c>
      <c r="H17" s="98" t="s">
        <v>45</v>
      </c>
      <c r="I17" s="108">
        <v>1</v>
      </c>
      <c r="J17" s="62">
        <v>10</v>
      </c>
      <c r="K17" s="109">
        <f t="shared" ref="K17:K22" si="2">J17*I17</f>
        <v>10</v>
      </c>
      <c r="L17" s="81"/>
    </row>
    <row r="18" ht="36.75" customHeight="1" spans="2:16">
      <c r="B18" s="99"/>
      <c r="C18" s="100"/>
      <c r="D18" s="84" t="s">
        <v>41</v>
      </c>
      <c r="E18" s="96" t="s">
        <v>46</v>
      </c>
      <c r="F18" s="111" t="s">
        <v>43</v>
      </c>
      <c r="G18" s="96" t="s">
        <v>47</v>
      </c>
      <c r="H18" s="98" t="s">
        <v>48</v>
      </c>
      <c r="I18" s="108">
        <v>1</v>
      </c>
      <c r="J18" s="62">
        <v>10</v>
      </c>
      <c r="K18" s="109">
        <f t="shared" si="2"/>
        <v>10</v>
      </c>
      <c r="L18" s="109"/>
      <c r="P18" t="s">
        <v>4</v>
      </c>
    </row>
    <row r="19" ht="36.75" customHeight="1" spans="2:12">
      <c r="B19" s="99"/>
      <c r="C19" s="100"/>
      <c r="D19" s="84" t="s">
        <v>41</v>
      </c>
      <c r="E19" s="96" t="s">
        <v>49</v>
      </c>
      <c r="F19" s="111" t="s">
        <v>43</v>
      </c>
      <c r="G19" s="101" t="s">
        <v>50</v>
      </c>
      <c r="H19" s="98" t="s">
        <v>51</v>
      </c>
      <c r="I19" s="108">
        <v>1</v>
      </c>
      <c r="J19" s="62">
        <v>10</v>
      </c>
      <c r="K19" s="109">
        <f t="shared" si="2"/>
        <v>10</v>
      </c>
      <c r="L19" s="109"/>
    </row>
    <row r="20" ht="36.75" customHeight="1" spans="2:12">
      <c r="B20" s="99"/>
      <c r="C20" s="100"/>
      <c r="D20" s="84" t="s">
        <v>52</v>
      </c>
      <c r="E20" s="96" t="s">
        <v>53</v>
      </c>
      <c r="F20" s="111" t="s">
        <v>43</v>
      </c>
      <c r="G20" s="96" t="s">
        <v>54</v>
      </c>
      <c r="H20" s="102">
        <v>1</v>
      </c>
      <c r="I20" s="108">
        <v>1</v>
      </c>
      <c r="J20" s="62">
        <v>10</v>
      </c>
      <c r="K20" s="109">
        <f t="shared" si="2"/>
        <v>10</v>
      </c>
      <c r="L20" s="109"/>
    </row>
    <row r="21" ht="36.75" customHeight="1" spans="2:12">
      <c r="B21" s="99"/>
      <c r="C21" s="54"/>
      <c r="D21" s="84" t="s">
        <v>55</v>
      </c>
      <c r="E21" s="96" t="s">
        <v>56</v>
      </c>
      <c r="F21" s="111" t="s">
        <v>43</v>
      </c>
      <c r="G21" s="96" t="s">
        <v>54</v>
      </c>
      <c r="H21" s="102">
        <v>1</v>
      </c>
      <c r="I21" s="108">
        <v>1</v>
      </c>
      <c r="J21" s="62">
        <v>10</v>
      </c>
      <c r="K21" s="109">
        <f t="shared" si="2"/>
        <v>10</v>
      </c>
      <c r="L21" s="109"/>
    </row>
    <row r="22" ht="36.75" customHeight="1" spans="2:12">
      <c r="B22" s="99"/>
      <c r="C22" s="57" t="s">
        <v>57</v>
      </c>
      <c r="D22" s="103" t="s">
        <v>58</v>
      </c>
      <c r="E22" s="62" t="s">
        <v>59</v>
      </c>
      <c r="F22" s="62" t="s">
        <v>60</v>
      </c>
      <c r="G22" s="62" t="s">
        <v>61</v>
      </c>
      <c r="H22" s="62" t="s">
        <v>61</v>
      </c>
      <c r="I22" s="108">
        <v>1</v>
      </c>
      <c r="J22" s="62">
        <v>10</v>
      </c>
      <c r="K22" s="109">
        <f t="shared" si="2"/>
        <v>10</v>
      </c>
      <c r="L22" s="109"/>
    </row>
    <row r="23" ht="36.75" customHeight="1" spans="2:12">
      <c r="B23" s="99"/>
      <c r="C23" s="57"/>
      <c r="D23" s="103" t="s">
        <v>58</v>
      </c>
      <c r="E23" s="62" t="s">
        <v>62</v>
      </c>
      <c r="F23" s="62" t="s">
        <v>43</v>
      </c>
      <c r="G23" s="62" t="s">
        <v>63</v>
      </c>
      <c r="H23" s="62" t="s">
        <v>64</v>
      </c>
      <c r="I23" s="108">
        <v>1</v>
      </c>
      <c r="J23" s="62">
        <v>10</v>
      </c>
      <c r="K23" s="109">
        <f t="shared" ref="K23:K25" si="3">J23*I23</f>
        <v>10</v>
      </c>
      <c r="L23" s="109"/>
    </row>
    <row r="24" ht="36.75" customHeight="1" spans="2:12">
      <c r="B24" s="99"/>
      <c r="C24" s="57"/>
      <c r="D24" s="103" t="s">
        <v>65</v>
      </c>
      <c r="E24" s="104" t="s">
        <v>66</v>
      </c>
      <c r="F24" s="62" t="s">
        <v>43</v>
      </c>
      <c r="G24" s="112" t="s">
        <v>67</v>
      </c>
      <c r="H24" s="62" t="s">
        <v>68</v>
      </c>
      <c r="I24" s="108">
        <v>1</v>
      </c>
      <c r="J24" s="62">
        <v>10</v>
      </c>
      <c r="K24" s="109">
        <f t="shared" si="3"/>
        <v>10</v>
      </c>
      <c r="L24" s="109"/>
    </row>
    <row r="25" ht="36.75" customHeight="1" spans="2:12">
      <c r="B25" s="105"/>
      <c r="C25" s="103" t="s">
        <v>69</v>
      </c>
      <c r="D25" s="103" t="s">
        <v>70</v>
      </c>
      <c r="E25" s="96" t="s">
        <v>71</v>
      </c>
      <c r="F25" s="111" t="s">
        <v>43</v>
      </c>
      <c r="G25" s="96" t="s">
        <v>72</v>
      </c>
      <c r="H25" s="75">
        <v>0.93</v>
      </c>
      <c r="I25" s="87">
        <v>1</v>
      </c>
      <c r="J25" s="62">
        <v>10</v>
      </c>
      <c r="K25" s="109">
        <f t="shared" si="3"/>
        <v>10</v>
      </c>
      <c r="L25" s="109"/>
    </row>
    <row r="26" ht="27" customHeight="1" spans="2:12">
      <c r="B26" s="64" t="s">
        <v>73</v>
      </c>
      <c r="C26" s="79"/>
      <c r="D26" s="79"/>
      <c r="E26" s="79"/>
      <c r="F26" s="79"/>
      <c r="G26" s="79"/>
      <c r="H26" s="79"/>
      <c r="I26" s="80"/>
      <c r="J26" s="57">
        <v>100</v>
      </c>
      <c r="K26" s="110">
        <f>SUM(K17:K25)+K9</f>
        <v>97</v>
      </c>
      <c r="L26" s="109"/>
    </row>
    <row r="27" ht="75.75" customHeight="1" spans="2:12">
      <c r="B27" s="65" t="s">
        <v>74</v>
      </c>
      <c r="C27" s="65"/>
      <c r="D27" s="65"/>
      <c r="E27" s="65"/>
      <c r="F27" s="65"/>
      <c r="G27" s="65"/>
      <c r="H27" s="65"/>
      <c r="I27" s="65"/>
      <c r="J27" s="65"/>
      <c r="K27" s="65"/>
      <c r="L27" s="65"/>
    </row>
  </sheetData>
  <mergeCells count="18">
    <mergeCell ref="B3:L3"/>
    <mergeCell ref="B4:L4"/>
    <mergeCell ref="B6:C6"/>
    <mergeCell ref="I6:L6"/>
    <mergeCell ref="B7:C7"/>
    <mergeCell ref="D7:G7"/>
    <mergeCell ref="I7:K7"/>
    <mergeCell ref="C13:G13"/>
    <mergeCell ref="H13:L13"/>
    <mergeCell ref="B26:I26"/>
    <mergeCell ref="B27:L27"/>
    <mergeCell ref="B13:B15"/>
    <mergeCell ref="B17:B25"/>
    <mergeCell ref="C17:C21"/>
    <mergeCell ref="C22:C24"/>
    <mergeCell ref="B8:C12"/>
    <mergeCell ref="C14:G15"/>
    <mergeCell ref="H14:L15"/>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N29"/>
  <sheetViews>
    <sheetView zoomScale="90" zoomScaleNormal="90" topLeftCell="B4" workbookViewId="0">
      <selection activeCell="L9" sqref="L9"/>
    </sheetView>
  </sheetViews>
  <sheetFormatPr defaultColWidth="9" defaultRowHeight="14.4"/>
  <cols>
    <col min="1" max="1" width="5.25" customWidth="1"/>
    <col min="2" max="2" width="5.75" customWidth="1"/>
    <col min="3" max="3" width="11.5" customWidth="1"/>
    <col min="4" max="4" width="22.25" customWidth="1"/>
    <col min="5" max="5" width="14.3796296296296" customWidth="1"/>
    <col min="6" max="6" width="12.8796296296296" customWidth="1"/>
    <col min="7" max="7" width="14.75" customWidth="1"/>
    <col min="8" max="8" width="14.1296296296296" customWidth="1"/>
    <col min="9" max="9" width="12.8796296296296" customWidth="1"/>
    <col min="10" max="10" width="15.1296296296296" customWidth="1"/>
    <col min="11" max="11" width="12.5" customWidth="1"/>
    <col min="12" max="12" width="21.6296296296296" customWidth="1"/>
    <col min="13" max="13" width="11" customWidth="1"/>
  </cols>
  <sheetData>
    <row r="2" ht="17.25" customHeight="1" spans="2:2">
      <c r="B2" s="3"/>
    </row>
    <row r="3" ht="17.4" spans="2:12">
      <c r="B3" s="4" t="s">
        <v>0</v>
      </c>
      <c r="C3" s="4"/>
      <c r="D3" s="4"/>
      <c r="E3" s="4"/>
      <c r="F3" s="4"/>
      <c r="G3" s="4"/>
      <c r="H3" s="4"/>
      <c r="I3" s="4"/>
      <c r="J3" s="4"/>
      <c r="K3" s="4"/>
      <c r="L3" s="4"/>
    </row>
    <row r="4" ht="18" customHeight="1" spans="2:12">
      <c r="B4" s="5" t="s">
        <v>1</v>
      </c>
      <c r="C4" s="5"/>
      <c r="D4" s="5"/>
      <c r="E4" s="5"/>
      <c r="F4" s="5"/>
      <c r="G4" s="5"/>
      <c r="H4" s="5"/>
      <c r="I4" s="5"/>
      <c r="J4" s="5"/>
      <c r="K4" s="5"/>
      <c r="L4" s="5"/>
    </row>
    <row r="5" ht="19.5" customHeight="1" spans="2:14">
      <c r="B5" s="52" t="s">
        <v>2</v>
      </c>
      <c r="C5" s="53"/>
      <c r="D5" s="53"/>
      <c r="E5" s="53"/>
      <c r="F5" s="53"/>
      <c r="G5" s="53"/>
      <c r="H5" s="53"/>
      <c r="I5" s="53"/>
      <c r="J5" s="53"/>
      <c r="K5" s="53"/>
      <c r="L5" s="78" t="s">
        <v>3</v>
      </c>
      <c r="N5" t="s">
        <v>4</v>
      </c>
    </row>
    <row r="6" ht="18" customHeight="1" spans="2:12">
      <c r="B6" s="54" t="s">
        <v>5</v>
      </c>
      <c r="C6" s="54"/>
      <c r="D6" s="55" t="s">
        <v>75</v>
      </c>
      <c r="E6" s="56"/>
      <c r="F6" s="56"/>
      <c r="G6" s="56"/>
      <c r="H6" s="57" t="s">
        <v>7</v>
      </c>
      <c r="I6" s="58" t="s">
        <v>8</v>
      </c>
      <c r="J6" s="59"/>
      <c r="K6" s="59"/>
      <c r="L6" s="60"/>
    </row>
    <row r="7" ht="18" customHeight="1" spans="2:12">
      <c r="B7" s="57" t="s">
        <v>9</v>
      </c>
      <c r="C7" s="57"/>
      <c r="D7" s="58" t="s">
        <v>10</v>
      </c>
      <c r="E7" s="59"/>
      <c r="F7" s="59"/>
      <c r="G7" s="60"/>
      <c r="H7" s="57" t="s">
        <v>11</v>
      </c>
      <c r="I7" s="64" t="s">
        <v>10</v>
      </c>
      <c r="J7" s="79"/>
      <c r="K7" s="80"/>
      <c r="L7" s="62"/>
    </row>
    <row r="8" ht="33" customHeight="1" spans="2:13">
      <c r="B8" s="61" t="s">
        <v>12</v>
      </c>
      <c r="C8" s="57"/>
      <c r="D8" s="62"/>
      <c r="E8" s="57" t="s">
        <v>13</v>
      </c>
      <c r="F8" s="57" t="s">
        <v>14</v>
      </c>
      <c r="G8" s="57" t="s">
        <v>15</v>
      </c>
      <c r="H8" s="57" t="s">
        <v>16</v>
      </c>
      <c r="I8" s="57" t="s">
        <v>17</v>
      </c>
      <c r="J8" s="64" t="s">
        <v>18</v>
      </c>
      <c r="K8" s="57" t="s">
        <v>19</v>
      </c>
      <c r="L8" s="81" t="s">
        <v>20</v>
      </c>
      <c r="M8" t="s">
        <v>4</v>
      </c>
    </row>
    <row r="9" ht="16.5" customHeight="1" spans="2:12">
      <c r="B9" s="57"/>
      <c r="C9" s="57"/>
      <c r="D9" s="63" t="s">
        <v>21</v>
      </c>
      <c r="E9" s="62">
        <v>2335.13</v>
      </c>
      <c r="F9" s="62">
        <v>7822.66</v>
      </c>
      <c r="G9" s="62">
        <v>10157.79</v>
      </c>
      <c r="H9" s="62">
        <v>10095.96</v>
      </c>
      <c r="I9" s="82">
        <f t="shared" ref="I9:I10" si="0">H9/G9</f>
        <v>0.993913046046433</v>
      </c>
      <c r="J9" s="58">
        <v>10</v>
      </c>
      <c r="K9" s="83">
        <v>9</v>
      </c>
      <c r="L9" s="62" t="s">
        <v>22</v>
      </c>
    </row>
    <row r="10" ht="16.5" customHeight="1" spans="2:12">
      <c r="B10" s="57"/>
      <c r="C10" s="57"/>
      <c r="D10" s="63" t="s">
        <v>23</v>
      </c>
      <c r="E10" s="62">
        <v>2335.13</v>
      </c>
      <c r="F10" s="62">
        <v>7822.66</v>
      </c>
      <c r="G10" s="62">
        <f t="shared" ref="G10:G11" si="1">E10+F10</f>
        <v>10157.79</v>
      </c>
      <c r="H10" s="62">
        <v>10095.96</v>
      </c>
      <c r="I10" s="82">
        <f t="shared" si="0"/>
        <v>0.993913046046433</v>
      </c>
      <c r="J10" s="58" t="s">
        <v>24</v>
      </c>
      <c r="K10" s="84" t="s">
        <v>24</v>
      </c>
      <c r="L10" s="62"/>
    </row>
    <row r="11" ht="16.5" customHeight="1" spans="2:12">
      <c r="B11" s="57"/>
      <c r="C11" s="57"/>
      <c r="D11" s="63" t="s">
        <v>25</v>
      </c>
      <c r="E11" s="62">
        <v>0</v>
      </c>
      <c r="F11" s="62"/>
      <c r="G11" s="62">
        <f t="shared" si="1"/>
        <v>0</v>
      </c>
      <c r="H11" s="62"/>
      <c r="I11" s="82"/>
      <c r="J11" s="58" t="s">
        <v>24</v>
      </c>
      <c r="K11" s="84" t="s">
        <v>24</v>
      </c>
      <c r="L11" s="62"/>
    </row>
    <row r="12" ht="16.5" customHeight="1" spans="2:12">
      <c r="B12" s="57"/>
      <c r="C12" s="57"/>
      <c r="D12" s="63" t="s">
        <v>26</v>
      </c>
      <c r="E12" s="62">
        <v>0</v>
      </c>
      <c r="F12" s="62">
        <v>0</v>
      </c>
      <c r="G12" s="62">
        <v>0</v>
      </c>
      <c r="H12" s="62">
        <v>0</v>
      </c>
      <c r="I12" s="82">
        <v>0</v>
      </c>
      <c r="J12" s="58" t="s">
        <v>24</v>
      </c>
      <c r="K12" s="84" t="s">
        <v>24</v>
      </c>
      <c r="L12" s="62"/>
    </row>
    <row r="13" ht="18.75" customHeight="1" spans="2:12">
      <c r="B13" s="61" t="s">
        <v>27</v>
      </c>
      <c r="C13" s="57" t="s">
        <v>28</v>
      </c>
      <c r="D13" s="57"/>
      <c r="E13" s="57"/>
      <c r="F13" s="57"/>
      <c r="G13" s="57"/>
      <c r="H13" s="64" t="s">
        <v>29</v>
      </c>
      <c r="I13" s="79"/>
      <c r="J13" s="79"/>
      <c r="K13" s="79"/>
      <c r="L13" s="80"/>
    </row>
    <row r="14" ht="13.5" customHeight="1" spans="2:12">
      <c r="B14" s="61"/>
      <c r="C14" s="65" t="s">
        <v>76</v>
      </c>
      <c r="D14" s="65"/>
      <c r="E14" s="65"/>
      <c r="F14" s="65"/>
      <c r="G14" s="65"/>
      <c r="H14" s="65" t="s">
        <v>77</v>
      </c>
      <c r="I14" s="65"/>
      <c r="J14" s="65"/>
      <c r="K14" s="65"/>
      <c r="L14" s="65"/>
    </row>
    <row r="15" ht="81" customHeight="1" spans="2:12">
      <c r="B15" s="61"/>
      <c r="C15" s="65"/>
      <c r="D15" s="65"/>
      <c r="E15" s="65"/>
      <c r="F15" s="65"/>
      <c r="G15" s="65"/>
      <c r="H15" s="65"/>
      <c r="I15" s="65"/>
      <c r="J15" s="65"/>
      <c r="K15" s="65"/>
      <c r="L15" s="65"/>
    </row>
    <row r="16" s="2" customFormat="1" ht="33.75" customHeight="1" spans="2:12">
      <c r="B16" s="66"/>
      <c r="C16" s="67" t="s">
        <v>32</v>
      </c>
      <c r="D16" s="67" t="s">
        <v>33</v>
      </c>
      <c r="E16" s="67" t="s">
        <v>34</v>
      </c>
      <c r="F16" s="67" t="s">
        <v>35</v>
      </c>
      <c r="G16" s="67" t="s">
        <v>36</v>
      </c>
      <c r="H16" s="67" t="s">
        <v>37</v>
      </c>
      <c r="I16" s="67" t="s">
        <v>38</v>
      </c>
      <c r="J16" s="85" t="s">
        <v>18</v>
      </c>
      <c r="K16" s="67" t="s">
        <v>19</v>
      </c>
      <c r="L16" s="86" t="s">
        <v>20</v>
      </c>
    </row>
    <row r="17" s="2" customFormat="1" ht="41.25" customHeight="1" spans="2:12">
      <c r="B17" s="68" t="s">
        <v>39</v>
      </c>
      <c r="C17" s="69" t="s">
        <v>40</v>
      </c>
      <c r="D17" s="70" t="s">
        <v>41</v>
      </c>
      <c r="E17" s="70" t="s">
        <v>78</v>
      </c>
      <c r="F17" s="71" t="s">
        <v>43</v>
      </c>
      <c r="G17" s="70" t="s">
        <v>79</v>
      </c>
      <c r="H17" s="38" t="s">
        <v>80</v>
      </c>
      <c r="I17" s="87">
        <v>1</v>
      </c>
      <c r="J17" s="88">
        <v>7</v>
      </c>
      <c r="K17" s="88">
        <f>J17*I17</f>
        <v>7</v>
      </c>
      <c r="L17" s="89"/>
    </row>
    <row r="18" s="2" customFormat="1" ht="41.25" customHeight="1" spans="2:12">
      <c r="B18" s="68"/>
      <c r="C18" s="69"/>
      <c r="D18" s="70" t="s">
        <v>41</v>
      </c>
      <c r="E18" s="70" t="s">
        <v>81</v>
      </c>
      <c r="F18" s="71" t="s">
        <v>43</v>
      </c>
      <c r="G18" s="70" t="s">
        <v>82</v>
      </c>
      <c r="H18" s="38" t="s">
        <v>83</v>
      </c>
      <c r="I18" s="87">
        <v>1</v>
      </c>
      <c r="J18" s="88">
        <v>7</v>
      </c>
      <c r="K18" s="88">
        <f>J18*I18</f>
        <v>7</v>
      </c>
      <c r="L18" s="89"/>
    </row>
    <row r="19" s="2" customFormat="1" ht="41.25" customHeight="1" spans="2:12">
      <c r="B19" s="68"/>
      <c r="C19" s="69"/>
      <c r="D19" s="70" t="s">
        <v>41</v>
      </c>
      <c r="E19" s="70" t="s">
        <v>84</v>
      </c>
      <c r="F19" s="71" t="s">
        <v>43</v>
      </c>
      <c r="G19" s="70" t="s">
        <v>85</v>
      </c>
      <c r="H19" s="38" t="s">
        <v>86</v>
      </c>
      <c r="I19" s="87">
        <v>1</v>
      </c>
      <c r="J19" s="88">
        <v>6</v>
      </c>
      <c r="K19" s="88">
        <f>J19*I19</f>
        <v>6</v>
      </c>
      <c r="L19" s="89"/>
    </row>
    <row r="20" s="2" customFormat="1" ht="41.25" customHeight="1" spans="2:12">
      <c r="B20" s="68"/>
      <c r="C20" s="69"/>
      <c r="D20" s="70" t="s">
        <v>41</v>
      </c>
      <c r="E20" s="70" t="s">
        <v>87</v>
      </c>
      <c r="F20" s="71" t="s">
        <v>43</v>
      </c>
      <c r="G20" s="70" t="s">
        <v>88</v>
      </c>
      <c r="H20" s="38" t="s">
        <v>80</v>
      </c>
      <c r="I20" s="87">
        <v>1</v>
      </c>
      <c r="J20" s="88">
        <v>6</v>
      </c>
      <c r="K20" s="88">
        <f t="shared" ref="K20:K27" si="2">J20*I20</f>
        <v>6</v>
      </c>
      <c r="L20" s="89"/>
    </row>
    <row r="21" s="2" customFormat="1" ht="41.25" customHeight="1" spans="2:12">
      <c r="B21" s="68"/>
      <c r="C21" s="69"/>
      <c r="D21" s="70" t="s">
        <v>41</v>
      </c>
      <c r="E21" s="70" t="s">
        <v>89</v>
      </c>
      <c r="F21" s="71" t="s">
        <v>43</v>
      </c>
      <c r="G21" s="70" t="s">
        <v>90</v>
      </c>
      <c r="H21" s="38" t="s">
        <v>91</v>
      </c>
      <c r="I21" s="87">
        <v>1</v>
      </c>
      <c r="J21" s="88">
        <v>6</v>
      </c>
      <c r="K21" s="88">
        <f t="shared" si="2"/>
        <v>6</v>
      </c>
      <c r="L21" s="89"/>
    </row>
    <row r="22" s="2" customFormat="1" ht="41.25" customHeight="1" spans="2:12">
      <c r="B22" s="68"/>
      <c r="C22" s="69"/>
      <c r="D22" s="70" t="s">
        <v>41</v>
      </c>
      <c r="E22" s="70" t="s">
        <v>92</v>
      </c>
      <c r="F22" s="71" t="s">
        <v>43</v>
      </c>
      <c r="G22" s="70" t="s">
        <v>93</v>
      </c>
      <c r="H22" s="38" t="s">
        <v>94</v>
      </c>
      <c r="I22" s="87">
        <v>1</v>
      </c>
      <c r="J22" s="88">
        <v>6</v>
      </c>
      <c r="K22" s="88">
        <f t="shared" si="2"/>
        <v>6</v>
      </c>
      <c r="L22" s="68"/>
    </row>
    <row r="23" s="2" customFormat="1" ht="41.25" customHeight="1" spans="2:12">
      <c r="B23" s="68"/>
      <c r="C23" s="69"/>
      <c r="D23" s="70" t="s">
        <v>41</v>
      </c>
      <c r="E23" s="70" t="s">
        <v>81</v>
      </c>
      <c r="F23" s="71" t="s">
        <v>43</v>
      </c>
      <c r="G23" s="70" t="s">
        <v>82</v>
      </c>
      <c r="H23" s="38" t="s">
        <v>95</v>
      </c>
      <c r="I23" s="87">
        <v>1</v>
      </c>
      <c r="J23" s="88">
        <v>6</v>
      </c>
      <c r="K23" s="88">
        <f t="shared" si="2"/>
        <v>6</v>
      </c>
      <c r="L23" s="68"/>
    </row>
    <row r="24" s="2" customFormat="1" ht="41.25" customHeight="1" spans="2:12">
      <c r="B24" s="68"/>
      <c r="C24" s="69"/>
      <c r="D24" s="70" t="s">
        <v>55</v>
      </c>
      <c r="E24" s="70" t="s">
        <v>96</v>
      </c>
      <c r="F24" s="71" t="s">
        <v>60</v>
      </c>
      <c r="G24" s="70" t="s">
        <v>97</v>
      </c>
      <c r="H24" s="70" t="s">
        <v>97</v>
      </c>
      <c r="I24" s="87">
        <v>1</v>
      </c>
      <c r="J24" s="88">
        <v>6</v>
      </c>
      <c r="K24" s="88">
        <f t="shared" si="2"/>
        <v>6</v>
      </c>
      <c r="L24" s="89"/>
    </row>
    <row r="25" s="2" customFormat="1" ht="41.25" customHeight="1" spans="2:12">
      <c r="B25" s="68"/>
      <c r="C25" s="67" t="s">
        <v>57</v>
      </c>
      <c r="D25" s="72" t="s">
        <v>98</v>
      </c>
      <c r="E25" s="70" t="s">
        <v>99</v>
      </c>
      <c r="F25" s="71" t="s">
        <v>60</v>
      </c>
      <c r="G25" s="70" t="s">
        <v>100</v>
      </c>
      <c r="H25" s="38" t="s">
        <v>100</v>
      </c>
      <c r="I25" s="87">
        <v>1</v>
      </c>
      <c r="J25" s="88">
        <v>15</v>
      </c>
      <c r="K25" s="88">
        <f t="shared" si="2"/>
        <v>15</v>
      </c>
      <c r="L25" s="89"/>
    </row>
    <row r="26" s="2" customFormat="1" ht="41.25" customHeight="1" spans="2:12">
      <c r="B26" s="68"/>
      <c r="C26" s="73"/>
      <c r="D26" s="74"/>
      <c r="E26" s="70" t="s">
        <v>101</v>
      </c>
      <c r="F26" s="71" t="s">
        <v>60</v>
      </c>
      <c r="G26" s="70" t="s">
        <v>100</v>
      </c>
      <c r="H26" s="38" t="s">
        <v>100</v>
      </c>
      <c r="I26" s="87">
        <v>1</v>
      </c>
      <c r="J26" s="88">
        <v>15</v>
      </c>
      <c r="K26" s="88">
        <f t="shared" si="2"/>
        <v>15</v>
      </c>
      <c r="L26" s="89"/>
    </row>
    <row r="27" s="2" customFormat="1" ht="41.25" customHeight="1" spans="2:12">
      <c r="B27" s="68"/>
      <c r="C27" s="71" t="s">
        <v>69</v>
      </c>
      <c r="D27" s="70" t="s">
        <v>70</v>
      </c>
      <c r="E27" s="70" t="s">
        <v>102</v>
      </c>
      <c r="F27" s="71" t="s">
        <v>43</v>
      </c>
      <c r="G27" s="70" t="s">
        <v>103</v>
      </c>
      <c r="H27" s="75">
        <v>0.95</v>
      </c>
      <c r="I27" s="87">
        <v>1</v>
      </c>
      <c r="J27" s="88">
        <v>10</v>
      </c>
      <c r="K27" s="88">
        <f t="shared" si="2"/>
        <v>10</v>
      </c>
      <c r="L27" s="89"/>
    </row>
    <row r="28" s="2" customFormat="1" ht="27" customHeight="1" spans="2:12">
      <c r="B28" s="76" t="s">
        <v>73</v>
      </c>
      <c r="C28" s="77"/>
      <c r="D28" s="77"/>
      <c r="E28" s="77"/>
      <c r="F28" s="77"/>
      <c r="G28" s="77"/>
      <c r="H28" s="77"/>
      <c r="I28" s="90"/>
      <c r="J28" s="69">
        <f>SUM(J17:J27)+J9</f>
        <v>100</v>
      </c>
      <c r="K28" s="91">
        <f>SUM(K17:K27)+K9</f>
        <v>99</v>
      </c>
      <c r="L28" s="89"/>
    </row>
    <row r="29" s="2" customFormat="1" ht="75.75" customHeight="1" spans="2:12">
      <c r="B29" s="38" t="s">
        <v>74</v>
      </c>
      <c r="C29" s="38"/>
      <c r="D29" s="38"/>
      <c r="E29" s="38"/>
      <c r="F29" s="38"/>
      <c r="G29" s="38"/>
      <c r="H29" s="38"/>
      <c r="I29" s="38"/>
      <c r="J29" s="38"/>
      <c r="K29" s="38"/>
      <c r="L29" s="38"/>
    </row>
  </sheetData>
  <mergeCells count="19">
    <mergeCell ref="B3:L3"/>
    <mergeCell ref="B4:L4"/>
    <mergeCell ref="B6:C6"/>
    <mergeCell ref="I6:L6"/>
    <mergeCell ref="B7:C7"/>
    <mergeCell ref="D7:G7"/>
    <mergeCell ref="I7:K7"/>
    <mergeCell ref="C13:G13"/>
    <mergeCell ref="H13:L13"/>
    <mergeCell ref="B28:I28"/>
    <mergeCell ref="B29:L29"/>
    <mergeCell ref="B13:B15"/>
    <mergeCell ref="B17:B27"/>
    <mergeCell ref="C17:C24"/>
    <mergeCell ref="C25:C26"/>
    <mergeCell ref="D25:D26"/>
    <mergeCell ref="B8:C12"/>
    <mergeCell ref="C14:G15"/>
    <mergeCell ref="H14:L15"/>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O38"/>
  <sheetViews>
    <sheetView zoomScale="90" zoomScaleNormal="90" workbookViewId="0">
      <selection activeCell="L9" sqref="L9"/>
    </sheetView>
  </sheetViews>
  <sheetFormatPr defaultColWidth="9" defaultRowHeight="14.4"/>
  <cols>
    <col min="1" max="1" width="5.25" customWidth="1"/>
    <col min="2" max="2" width="5.75" customWidth="1"/>
    <col min="3" max="3" width="11.5" customWidth="1"/>
    <col min="4" max="4" width="22.25" customWidth="1"/>
    <col min="5" max="5" width="14.3796296296296" customWidth="1"/>
    <col min="6" max="6" width="12.8796296296296" customWidth="1"/>
    <col min="7" max="7" width="14.75" customWidth="1"/>
    <col min="8" max="8" width="14.1296296296296" customWidth="1"/>
    <col min="9" max="9" width="12.8796296296296" customWidth="1"/>
    <col min="10" max="10" width="15.1296296296296" customWidth="1"/>
    <col min="11" max="11" width="12.5" customWidth="1"/>
    <col min="12" max="12" width="21.6296296296296" customWidth="1"/>
    <col min="13" max="13" width="11" customWidth="1"/>
  </cols>
  <sheetData>
    <row r="2" ht="17.25" customHeight="1" spans="2:2">
      <c r="B2" s="3"/>
    </row>
    <row r="3" ht="17.4" spans="2:12">
      <c r="B3" s="4" t="s">
        <v>0</v>
      </c>
      <c r="C3" s="4"/>
      <c r="D3" s="4"/>
      <c r="E3" s="4"/>
      <c r="F3" s="4"/>
      <c r="G3" s="4"/>
      <c r="H3" s="4"/>
      <c r="I3" s="4"/>
      <c r="J3" s="4"/>
      <c r="K3" s="4"/>
      <c r="L3" s="4"/>
    </row>
    <row r="4" ht="18" customHeight="1" spans="2:12">
      <c r="B4" s="5" t="s">
        <v>1</v>
      </c>
      <c r="C4" s="5"/>
      <c r="D4" s="5"/>
      <c r="E4" s="5"/>
      <c r="F4" s="5"/>
      <c r="G4" s="5"/>
      <c r="H4" s="5"/>
      <c r="I4" s="5"/>
      <c r="J4" s="5"/>
      <c r="K4" s="5"/>
      <c r="L4" s="5"/>
    </row>
    <row r="5" ht="19.5" customHeight="1" spans="2:14">
      <c r="B5" s="6" t="s">
        <v>2</v>
      </c>
      <c r="C5" s="6"/>
      <c r="D5" s="6"/>
      <c r="E5" s="6"/>
      <c r="F5" s="6"/>
      <c r="G5" s="6"/>
      <c r="H5" s="6"/>
      <c r="I5" s="6"/>
      <c r="J5" s="6"/>
      <c r="K5" s="6"/>
      <c r="L5" s="39" t="s">
        <v>3</v>
      </c>
      <c r="N5" t="s">
        <v>4</v>
      </c>
    </row>
    <row r="6" ht="18" customHeight="1" spans="2:12">
      <c r="B6" s="7" t="s">
        <v>5</v>
      </c>
      <c r="C6" s="7"/>
      <c r="D6" s="8" t="s">
        <v>104</v>
      </c>
      <c r="E6" s="9"/>
      <c r="F6" s="9"/>
      <c r="G6" s="9"/>
      <c r="H6" s="10" t="s">
        <v>7</v>
      </c>
      <c r="I6" s="11" t="s">
        <v>8</v>
      </c>
      <c r="J6" s="12"/>
      <c r="K6" s="12"/>
      <c r="L6" s="13"/>
    </row>
    <row r="7" ht="18" customHeight="1" spans="2:12">
      <c r="B7" s="10" t="s">
        <v>9</v>
      </c>
      <c r="C7" s="10"/>
      <c r="D7" s="11" t="s">
        <v>10</v>
      </c>
      <c r="E7" s="12"/>
      <c r="F7" s="12"/>
      <c r="G7" s="13"/>
      <c r="H7" s="10" t="s">
        <v>11</v>
      </c>
      <c r="I7" s="18" t="s">
        <v>10</v>
      </c>
      <c r="J7" s="40"/>
      <c r="K7" s="41"/>
      <c r="L7" s="15"/>
    </row>
    <row r="8" ht="33" customHeight="1" spans="2:13">
      <c r="B8" s="14" t="s">
        <v>12</v>
      </c>
      <c r="C8" s="10"/>
      <c r="D8" s="15"/>
      <c r="E8" s="10" t="s">
        <v>13</v>
      </c>
      <c r="F8" s="10" t="s">
        <v>14</v>
      </c>
      <c r="G8" s="10" t="s">
        <v>15</v>
      </c>
      <c r="H8" s="10" t="s">
        <v>16</v>
      </c>
      <c r="I8" s="10" t="s">
        <v>17</v>
      </c>
      <c r="J8" s="18" t="s">
        <v>18</v>
      </c>
      <c r="K8" s="10" t="s">
        <v>19</v>
      </c>
      <c r="L8" s="42" t="s">
        <v>20</v>
      </c>
      <c r="M8" t="s">
        <v>4</v>
      </c>
    </row>
    <row r="9" ht="16.5" customHeight="1" spans="2:12">
      <c r="B9" s="10"/>
      <c r="C9" s="10"/>
      <c r="D9" s="16" t="s">
        <v>21</v>
      </c>
      <c r="E9" s="17">
        <v>8210</v>
      </c>
      <c r="F9" s="15">
        <f>SUM(F10:F12)</f>
        <v>8404.8</v>
      </c>
      <c r="G9" s="15">
        <v>16614.8</v>
      </c>
      <c r="H9" s="15">
        <v>16577.57</v>
      </c>
      <c r="I9" s="43">
        <f>H9/G9</f>
        <v>0.997759226713533</v>
      </c>
      <c r="J9" s="11">
        <v>10</v>
      </c>
      <c r="K9" s="44">
        <v>9</v>
      </c>
      <c r="L9" s="15" t="s">
        <v>22</v>
      </c>
    </row>
    <row r="10" ht="16.5" customHeight="1" spans="2:12">
      <c r="B10" s="10"/>
      <c r="C10" s="10"/>
      <c r="D10" s="16" t="s">
        <v>23</v>
      </c>
      <c r="E10" s="15">
        <v>8210</v>
      </c>
      <c r="F10" s="15">
        <v>134.8</v>
      </c>
      <c r="G10" s="15">
        <f>E10+F10</f>
        <v>8344.8</v>
      </c>
      <c r="H10" s="15">
        <v>8342.9</v>
      </c>
      <c r="I10" s="43">
        <f>H10/G10</f>
        <v>0.999772313296904</v>
      </c>
      <c r="J10" s="11" t="s">
        <v>24</v>
      </c>
      <c r="K10" s="45" t="s">
        <v>24</v>
      </c>
      <c r="L10" s="15"/>
    </row>
    <row r="11" ht="16.5" customHeight="1" spans="2:12">
      <c r="B11" s="10"/>
      <c r="C11" s="10"/>
      <c r="D11" s="16" t="s">
        <v>25</v>
      </c>
      <c r="E11" s="15">
        <v>0</v>
      </c>
      <c r="F11" s="15"/>
      <c r="G11" s="15">
        <f>E11+F11</f>
        <v>0</v>
      </c>
      <c r="H11" s="15"/>
      <c r="I11" s="43"/>
      <c r="J11" s="11" t="s">
        <v>24</v>
      </c>
      <c r="K11" s="45" t="s">
        <v>24</v>
      </c>
      <c r="L11" s="15"/>
    </row>
    <row r="12" ht="16.5" customHeight="1" spans="2:12">
      <c r="B12" s="10"/>
      <c r="C12" s="10"/>
      <c r="D12" s="16" t="s">
        <v>26</v>
      </c>
      <c r="E12" s="15">
        <v>0</v>
      </c>
      <c r="F12" s="15">
        <v>8270</v>
      </c>
      <c r="G12" s="15">
        <f>E12+F12</f>
        <v>8270</v>
      </c>
      <c r="H12" s="15">
        <v>8234.67</v>
      </c>
      <c r="I12" s="43">
        <f>H12/G12</f>
        <v>0.995727932285369</v>
      </c>
      <c r="J12" s="11" t="s">
        <v>24</v>
      </c>
      <c r="K12" s="45" t="s">
        <v>24</v>
      </c>
      <c r="L12" s="15"/>
    </row>
    <row r="13" ht="18.75" customHeight="1" spans="2:12">
      <c r="B13" s="14" t="s">
        <v>27</v>
      </c>
      <c r="C13" s="10" t="s">
        <v>28</v>
      </c>
      <c r="D13" s="10"/>
      <c r="E13" s="10"/>
      <c r="F13" s="10"/>
      <c r="G13" s="10"/>
      <c r="H13" s="18" t="s">
        <v>29</v>
      </c>
      <c r="I13" s="40"/>
      <c r="J13" s="40"/>
      <c r="K13" s="40"/>
      <c r="L13" s="41"/>
    </row>
    <row r="14" ht="13.5" customHeight="1" spans="2:12">
      <c r="B14" s="14"/>
      <c r="C14" s="19" t="s">
        <v>105</v>
      </c>
      <c r="D14" s="20"/>
      <c r="E14" s="20"/>
      <c r="F14" s="20"/>
      <c r="G14" s="20"/>
      <c r="H14" s="19" t="s">
        <v>106</v>
      </c>
      <c r="I14" s="20"/>
      <c r="J14" s="20"/>
      <c r="K14" s="20"/>
      <c r="L14" s="20"/>
    </row>
    <row r="15" ht="123" customHeight="1" spans="2:12">
      <c r="B15" s="14"/>
      <c r="C15" s="20"/>
      <c r="D15" s="20"/>
      <c r="E15" s="20"/>
      <c r="F15" s="20"/>
      <c r="G15" s="20"/>
      <c r="H15" s="20"/>
      <c r="I15" s="20"/>
      <c r="J15" s="20"/>
      <c r="K15" s="20"/>
      <c r="L15" s="20"/>
    </row>
    <row r="16" s="1" customFormat="1" ht="33.75" customHeight="1" spans="2:12">
      <c r="B16" s="21"/>
      <c r="C16" s="22" t="s">
        <v>32</v>
      </c>
      <c r="D16" s="23" t="s">
        <v>33</v>
      </c>
      <c r="E16" s="23" t="s">
        <v>34</v>
      </c>
      <c r="F16" s="23" t="s">
        <v>35</v>
      </c>
      <c r="G16" s="23" t="s">
        <v>36</v>
      </c>
      <c r="H16" s="23" t="s">
        <v>37</v>
      </c>
      <c r="I16" s="22" t="s">
        <v>38</v>
      </c>
      <c r="J16" s="36" t="s">
        <v>18</v>
      </c>
      <c r="K16" s="22" t="s">
        <v>19</v>
      </c>
      <c r="L16" s="32" t="s">
        <v>20</v>
      </c>
    </row>
    <row r="17" s="2" customFormat="1" ht="33" customHeight="1" spans="2:12">
      <c r="B17" s="24"/>
      <c r="C17" s="25" t="s">
        <v>40</v>
      </c>
      <c r="D17" s="26" t="s">
        <v>41</v>
      </c>
      <c r="E17" s="26" t="s">
        <v>107</v>
      </c>
      <c r="F17" s="27" t="s">
        <v>43</v>
      </c>
      <c r="G17" s="28" t="s">
        <v>108</v>
      </c>
      <c r="H17" s="29" t="s">
        <v>109</v>
      </c>
      <c r="I17" s="46">
        <v>1</v>
      </c>
      <c r="J17" s="47">
        <v>4</v>
      </c>
      <c r="K17" s="48">
        <v>3.5</v>
      </c>
      <c r="L17" s="27"/>
    </row>
    <row r="18" s="2" customFormat="1" ht="33" customHeight="1" spans="2:12">
      <c r="B18" s="24"/>
      <c r="C18" s="30"/>
      <c r="D18" s="26" t="s">
        <v>41</v>
      </c>
      <c r="E18" s="26" t="s">
        <v>110</v>
      </c>
      <c r="F18" s="27" t="s">
        <v>43</v>
      </c>
      <c r="G18" s="28" t="s">
        <v>111</v>
      </c>
      <c r="H18" s="28" t="s">
        <v>112</v>
      </c>
      <c r="I18" s="46">
        <v>1</v>
      </c>
      <c r="J18" s="47">
        <v>4</v>
      </c>
      <c r="K18" s="48">
        <v>4</v>
      </c>
      <c r="L18" s="27"/>
    </row>
    <row r="19" s="2" customFormat="1" ht="33" customHeight="1" spans="2:12">
      <c r="B19" s="24"/>
      <c r="C19" s="30"/>
      <c r="D19" s="26" t="s">
        <v>41</v>
      </c>
      <c r="E19" s="26" t="s">
        <v>113</v>
      </c>
      <c r="F19" s="27" t="s">
        <v>43</v>
      </c>
      <c r="G19" s="28" t="s">
        <v>114</v>
      </c>
      <c r="H19" s="28" t="s">
        <v>115</v>
      </c>
      <c r="I19" s="46">
        <v>1</v>
      </c>
      <c r="J19" s="47">
        <v>3</v>
      </c>
      <c r="K19" s="48">
        <v>3</v>
      </c>
      <c r="L19" s="27"/>
    </row>
    <row r="20" s="2" customFormat="1" ht="33" customHeight="1" spans="2:12">
      <c r="B20" s="24"/>
      <c r="C20" s="30"/>
      <c r="D20" s="26" t="s">
        <v>41</v>
      </c>
      <c r="E20" s="26" t="s">
        <v>116</v>
      </c>
      <c r="F20" s="27" t="s">
        <v>43</v>
      </c>
      <c r="G20" s="28" t="s">
        <v>117</v>
      </c>
      <c r="H20" s="28" t="s">
        <v>118</v>
      </c>
      <c r="I20" s="46">
        <v>1</v>
      </c>
      <c r="J20" s="47">
        <v>3</v>
      </c>
      <c r="K20" s="48">
        <v>3</v>
      </c>
      <c r="L20" s="27"/>
    </row>
    <row r="21" s="2" customFormat="1" ht="33" customHeight="1" spans="2:12">
      <c r="B21" s="24"/>
      <c r="C21" s="30"/>
      <c r="D21" s="26" t="s">
        <v>41</v>
      </c>
      <c r="E21" s="26" t="s">
        <v>119</v>
      </c>
      <c r="F21" s="27" t="s">
        <v>43</v>
      </c>
      <c r="G21" s="28" t="s">
        <v>120</v>
      </c>
      <c r="H21" s="28" t="s">
        <v>121</v>
      </c>
      <c r="I21" s="46">
        <v>1</v>
      </c>
      <c r="J21" s="47">
        <v>3</v>
      </c>
      <c r="K21" s="48">
        <v>3</v>
      </c>
      <c r="L21" s="27"/>
    </row>
    <row r="22" s="2" customFormat="1" ht="33" customHeight="1" spans="2:12">
      <c r="B22" s="24"/>
      <c r="C22" s="30"/>
      <c r="D22" s="26" t="s">
        <v>41</v>
      </c>
      <c r="E22" s="26" t="s">
        <v>122</v>
      </c>
      <c r="F22" s="27" t="s">
        <v>43</v>
      </c>
      <c r="G22" s="28" t="s">
        <v>123</v>
      </c>
      <c r="H22" s="28" t="s">
        <v>124</v>
      </c>
      <c r="I22" s="46">
        <v>1</v>
      </c>
      <c r="J22" s="47">
        <v>3</v>
      </c>
      <c r="K22" s="48">
        <v>3</v>
      </c>
      <c r="L22" s="27"/>
    </row>
    <row r="23" s="2" customFormat="1" ht="33" customHeight="1" spans="2:12">
      <c r="B23" s="24"/>
      <c r="C23" s="30"/>
      <c r="D23" s="26" t="s">
        <v>41</v>
      </c>
      <c r="E23" s="26" t="s">
        <v>125</v>
      </c>
      <c r="F23" s="27" t="s">
        <v>43</v>
      </c>
      <c r="G23" s="28" t="s">
        <v>126</v>
      </c>
      <c r="H23" s="28" t="s">
        <v>127</v>
      </c>
      <c r="I23" s="46">
        <v>1</v>
      </c>
      <c r="J23" s="47">
        <v>3</v>
      </c>
      <c r="K23" s="48">
        <v>3</v>
      </c>
      <c r="L23" s="27"/>
    </row>
    <row r="24" s="2" customFormat="1" ht="33" customHeight="1" spans="2:12">
      <c r="B24" s="24"/>
      <c r="C24" s="30"/>
      <c r="D24" s="26" t="s">
        <v>41</v>
      </c>
      <c r="E24" s="26" t="s">
        <v>128</v>
      </c>
      <c r="F24" s="27" t="s">
        <v>43</v>
      </c>
      <c r="G24" s="28" t="s">
        <v>129</v>
      </c>
      <c r="H24" s="28" t="s">
        <v>130</v>
      </c>
      <c r="I24" s="46">
        <v>1</v>
      </c>
      <c r="J24" s="47">
        <v>3</v>
      </c>
      <c r="K24" s="48">
        <v>3</v>
      </c>
      <c r="L24" s="27"/>
    </row>
    <row r="25" s="2" customFormat="1" ht="33" customHeight="1" spans="2:12">
      <c r="B25" s="24"/>
      <c r="C25" s="30"/>
      <c r="D25" s="26" t="s">
        <v>41</v>
      </c>
      <c r="E25" s="26" t="s">
        <v>131</v>
      </c>
      <c r="F25" s="27" t="s">
        <v>43</v>
      </c>
      <c r="G25" s="28" t="s">
        <v>54</v>
      </c>
      <c r="H25" s="28" t="s">
        <v>132</v>
      </c>
      <c r="I25" s="46">
        <v>1</v>
      </c>
      <c r="J25" s="47">
        <v>3</v>
      </c>
      <c r="K25" s="48">
        <v>3</v>
      </c>
      <c r="L25" s="27"/>
    </row>
    <row r="26" s="2" customFormat="1" ht="33" customHeight="1" spans="2:12">
      <c r="B26" s="24"/>
      <c r="C26" s="30"/>
      <c r="D26" s="26" t="s">
        <v>52</v>
      </c>
      <c r="E26" s="26" t="s">
        <v>133</v>
      </c>
      <c r="F26" s="27" t="s">
        <v>43</v>
      </c>
      <c r="G26" s="28" t="s">
        <v>54</v>
      </c>
      <c r="H26" s="31" t="s">
        <v>132</v>
      </c>
      <c r="I26" s="46">
        <v>1</v>
      </c>
      <c r="J26" s="47">
        <v>3</v>
      </c>
      <c r="K26" s="48">
        <v>3</v>
      </c>
      <c r="L26" s="27"/>
    </row>
    <row r="27" s="2" customFormat="1" ht="33" customHeight="1" spans="2:12">
      <c r="B27" s="24"/>
      <c r="C27" s="30"/>
      <c r="D27" s="26" t="s">
        <v>52</v>
      </c>
      <c r="E27" s="26" t="s">
        <v>134</v>
      </c>
      <c r="F27" s="27" t="s">
        <v>43</v>
      </c>
      <c r="G27" s="28" t="s">
        <v>54</v>
      </c>
      <c r="H27" s="28" t="s">
        <v>132</v>
      </c>
      <c r="I27" s="46">
        <v>1</v>
      </c>
      <c r="J27" s="47">
        <v>3</v>
      </c>
      <c r="K27" s="48">
        <v>3</v>
      </c>
      <c r="L27" s="27"/>
    </row>
    <row r="28" s="2" customFormat="1" ht="33" customHeight="1" spans="2:12">
      <c r="B28" s="24"/>
      <c r="C28" s="30"/>
      <c r="D28" s="26" t="s">
        <v>135</v>
      </c>
      <c r="E28" s="26" t="s">
        <v>136</v>
      </c>
      <c r="F28" s="27" t="s">
        <v>43</v>
      </c>
      <c r="G28" s="28" t="s">
        <v>137</v>
      </c>
      <c r="H28" s="28" t="s">
        <v>138</v>
      </c>
      <c r="I28" s="46">
        <v>1</v>
      </c>
      <c r="J28" s="47">
        <v>3</v>
      </c>
      <c r="K28" s="48">
        <v>3</v>
      </c>
      <c r="L28" s="27"/>
    </row>
    <row r="29" s="2" customFormat="1" ht="33" customHeight="1" spans="2:14">
      <c r="B29" s="24"/>
      <c r="C29" s="30"/>
      <c r="D29" s="26" t="s">
        <v>135</v>
      </c>
      <c r="E29" s="26" t="s">
        <v>139</v>
      </c>
      <c r="F29" s="27" t="s">
        <v>43</v>
      </c>
      <c r="G29" s="28" t="s">
        <v>140</v>
      </c>
      <c r="H29" s="28" t="s">
        <v>141</v>
      </c>
      <c r="I29" s="46">
        <v>1</v>
      </c>
      <c r="J29" s="47">
        <v>3</v>
      </c>
      <c r="K29" s="48">
        <v>3</v>
      </c>
      <c r="L29" s="27"/>
      <c r="M29" s="49"/>
      <c r="N29" s="49"/>
    </row>
    <row r="30" s="2" customFormat="1" ht="33" customHeight="1" spans="2:15">
      <c r="B30" s="32" t="s">
        <v>39</v>
      </c>
      <c r="C30" s="30"/>
      <c r="D30" s="26" t="s">
        <v>135</v>
      </c>
      <c r="E30" s="26" t="s">
        <v>142</v>
      </c>
      <c r="F30" s="27" t="s">
        <v>43</v>
      </c>
      <c r="G30" s="28" t="s">
        <v>143</v>
      </c>
      <c r="H30" s="28" t="s">
        <v>144</v>
      </c>
      <c r="I30" s="46">
        <v>1</v>
      </c>
      <c r="J30" s="47">
        <v>3</v>
      </c>
      <c r="K30" s="48">
        <v>3</v>
      </c>
      <c r="L30" s="24"/>
      <c r="O30" s="2" t="s">
        <v>4</v>
      </c>
    </row>
    <row r="31" s="2" customFormat="1" ht="33" customHeight="1" spans="2:12">
      <c r="B31" s="32"/>
      <c r="C31" s="30"/>
      <c r="D31" s="26" t="s">
        <v>135</v>
      </c>
      <c r="E31" s="26" t="s">
        <v>145</v>
      </c>
      <c r="F31" s="27" t="s">
        <v>43</v>
      </c>
      <c r="G31" s="28" t="s">
        <v>146</v>
      </c>
      <c r="H31" s="28" t="s">
        <v>147</v>
      </c>
      <c r="I31" s="46">
        <v>1</v>
      </c>
      <c r="J31" s="47">
        <v>3</v>
      </c>
      <c r="K31" s="48">
        <v>3</v>
      </c>
      <c r="L31" s="24"/>
    </row>
    <row r="32" s="2" customFormat="1" ht="33" customHeight="1" spans="2:12">
      <c r="B32" s="32"/>
      <c r="C32" s="33"/>
      <c r="D32" s="26" t="s">
        <v>135</v>
      </c>
      <c r="E32" s="26" t="s">
        <v>148</v>
      </c>
      <c r="F32" s="27" t="s">
        <v>43</v>
      </c>
      <c r="G32" s="28" t="s">
        <v>149</v>
      </c>
      <c r="H32" s="28" t="s">
        <v>150</v>
      </c>
      <c r="I32" s="46">
        <v>1</v>
      </c>
      <c r="J32" s="47">
        <v>3</v>
      </c>
      <c r="K32" s="48">
        <v>3</v>
      </c>
      <c r="L32" s="24"/>
    </row>
    <row r="33" s="2" customFormat="1" ht="33" customHeight="1" spans="2:12">
      <c r="B33" s="32"/>
      <c r="C33" s="34" t="s">
        <v>57</v>
      </c>
      <c r="D33" s="25" t="s">
        <v>58</v>
      </c>
      <c r="E33" s="26" t="s">
        <v>151</v>
      </c>
      <c r="F33" s="27" t="s">
        <v>43</v>
      </c>
      <c r="G33" s="31">
        <v>0.93</v>
      </c>
      <c r="H33" s="35">
        <v>0.9441</v>
      </c>
      <c r="I33" s="46">
        <v>1</v>
      </c>
      <c r="J33" s="48">
        <v>10</v>
      </c>
      <c r="K33" s="48">
        <v>10</v>
      </c>
      <c r="L33" s="24"/>
    </row>
    <row r="34" s="2" customFormat="1" ht="48.95" customHeight="1" spans="2:12">
      <c r="B34" s="32"/>
      <c r="C34" s="34"/>
      <c r="D34" s="30"/>
      <c r="E34" s="26" t="s">
        <v>152</v>
      </c>
      <c r="F34" s="24" t="s">
        <v>60</v>
      </c>
      <c r="G34" s="24" t="s">
        <v>153</v>
      </c>
      <c r="H34" s="24" t="s">
        <v>153</v>
      </c>
      <c r="I34" s="46">
        <v>1</v>
      </c>
      <c r="J34" s="48">
        <v>10</v>
      </c>
      <c r="K34" s="48">
        <v>10</v>
      </c>
      <c r="L34" s="24"/>
    </row>
    <row r="35" s="2" customFormat="1" ht="48.95" customHeight="1" spans="2:12">
      <c r="B35" s="32"/>
      <c r="C35" s="34"/>
      <c r="D35" s="30"/>
      <c r="E35" s="26" t="s">
        <v>154</v>
      </c>
      <c r="F35" s="24" t="s">
        <v>60</v>
      </c>
      <c r="G35" s="24" t="s">
        <v>155</v>
      </c>
      <c r="H35" s="24" t="s">
        <v>155</v>
      </c>
      <c r="I35" s="46">
        <v>1</v>
      </c>
      <c r="J35" s="48">
        <v>10</v>
      </c>
      <c r="K35" s="48">
        <v>10</v>
      </c>
      <c r="L35" s="24"/>
    </row>
    <row r="36" s="2" customFormat="1" ht="31.5" customHeight="1" spans="2:12">
      <c r="B36" s="32"/>
      <c r="C36" s="27" t="s">
        <v>69</v>
      </c>
      <c r="D36" s="26" t="s">
        <v>70</v>
      </c>
      <c r="E36" s="26" t="s">
        <v>156</v>
      </c>
      <c r="F36" s="27" t="s">
        <v>43</v>
      </c>
      <c r="G36" s="26" t="s">
        <v>103</v>
      </c>
      <c r="H36" s="31">
        <v>0.96</v>
      </c>
      <c r="I36" s="46">
        <v>1</v>
      </c>
      <c r="J36" s="48">
        <v>10</v>
      </c>
      <c r="K36" s="48">
        <v>10</v>
      </c>
      <c r="L36" s="24"/>
    </row>
    <row r="37" s="2" customFormat="1" ht="27" customHeight="1" spans="2:12">
      <c r="B37" s="36" t="s">
        <v>73</v>
      </c>
      <c r="C37" s="37"/>
      <c r="D37" s="37"/>
      <c r="E37" s="37"/>
      <c r="F37" s="37"/>
      <c r="G37" s="37"/>
      <c r="H37" s="37"/>
      <c r="I37" s="50"/>
      <c r="J37" s="22">
        <f>SUM(J17:J36)+J9</f>
        <v>100</v>
      </c>
      <c r="K37" s="51">
        <f>SUM(K17:K36)+K9</f>
        <v>98.5</v>
      </c>
      <c r="L37" s="24"/>
    </row>
    <row r="38" s="2" customFormat="1" ht="75.75" customHeight="1" spans="2:12">
      <c r="B38" s="38" t="s">
        <v>74</v>
      </c>
      <c r="C38" s="38"/>
      <c r="D38" s="38"/>
      <c r="E38" s="38"/>
      <c r="F38" s="38"/>
      <c r="G38" s="38"/>
      <c r="H38" s="38"/>
      <c r="I38" s="38"/>
      <c r="J38" s="38"/>
      <c r="K38" s="38"/>
      <c r="L38" s="38"/>
    </row>
  </sheetData>
  <mergeCells count="19">
    <mergeCell ref="B3:L3"/>
    <mergeCell ref="B4:L4"/>
    <mergeCell ref="B6:C6"/>
    <mergeCell ref="I6:L6"/>
    <mergeCell ref="B7:C7"/>
    <mergeCell ref="D7:G7"/>
    <mergeCell ref="I7:K7"/>
    <mergeCell ref="C13:G13"/>
    <mergeCell ref="H13:L13"/>
    <mergeCell ref="B37:I37"/>
    <mergeCell ref="B38:L38"/>
    <mergeCell ref="B13:B15"/>
    <mergeCell ref="B30:B36"/>
    <mergeCell ref="C17:C32"/>
    <mergeCell ref="C33:C35"/>
    <mergeCell ref="D33:D35"/>
    <mergeCell ref="B8:C12"/>
    <mergeCell ref="C14:G15"/>
    <mergeCell ref="H14:L15"/>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中小学幼儿园基建项目</vt:lpstr>
      <vt:lpstr>提升办学条件</vt:lpstr>
      <vt:lpstr>民办中小学幼儿园补助经费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2006-09-13T11:21:00Z</dcterms:created>
  <dcterms:modified xsi:type="dcterms:W3CDTF">2023-11-02T08:57:56Z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