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展览154.2710万元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V5" i="1"/>
  <c r="V6"/>
  <c r="U6"/>
  <c r="T6"/>
  <c r="Q6"/>
  <c r="P6"/>
  <c r="R6"/>
  <c r="U5" l="1"/>
  <c r="V7" l="1"/>
</calcChain>
</file>

<file path=xl/sharedStrings.xml><?xml version="1.0" encoding="utf-8"?>
<sst xmlns="http://schemas.openxmlformats.org/spreadsheetml/2006/main" count="59" uniqueCount="51">
  <si>
    <t>序号</t>
  </si>
  <si>
    <t>展会名称</t>
  </si>
  <si>
    <t>展览时间</t>
  </si>
  <si>
    <t>展览地点</t>
  </si>
  <si>
    <t>主办单位</t>
  </si>
  <si>
    <t>承办单位</t>
  </si>
  <si>
    <t>申请单位</t>
  </si>
  <si>
    <t>所属街道</t>
    <phoneticPr fontId="4" type="noConversion"/>
  </si>
  <si>
    <t>联系人</t>
  </si>
  <si>
    <t>联系电话</t>
  </si>
  <si>
    <t>核查情况</t>
  </si>
  <si>
    <t>奖励金额（元）</t>
  </si>
  <si>
    <t>符合政策</t>
  </si>
  <si>
    <t>展览天数（3天以上）</t>
    <phoneticPr fontId="4" type="noConversion"/>
  </si>
  <si>
    <t>展位数（个）</t>
  </si>
  <si>
    <r>
      <t>存量场租奖补
（</t>
    </r>
    <r>
      <rPr>
        <sz val="11"/>
        <color theme="1"/>
        <rFont val="宋体"/>
        <family val="3"/>
        <charset val="134"/>
        <scheme val="minor"/>
      </rPr>
      <t>场租*20%）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</si>
  <si>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r>
      <t>增量场租奖补
（</t>
    </r>
    <r>
      <rPr>
        <sz val="11"/>
        <color theme="1"/>
        <rFont val="宋体"/>
        <family val="3"/>
        <charset val="134"/>
        <scheme val="minor"/>
      </rPr>
      <t>场租*50%）</t>
    </r>
    <phoneticPr fontId="4" type="noConversion"/>
  </si>
  <si>
    <t>总额
（元）</t>
  </si>
  <si>
    <t>厦门佰翔汇展有限公司</t>
  </si>
  <si>
    <t>-</t>
    <phoneticPr fontId="4" type="noConversion"/>
  </si>
  <si>
    <t>厦门佰翔会展中心</t>
  </si>
  <si>
    <t>合计</t>
    <phoneticPr fontId="2" type="noConversion"/>
  </si>
  <si>
    <t>厦门国际智能视听科技博览会</t>
    <phoneticPr fontId="2" type="noConversion"/>
  </si>
  <si>
    <t>厦门佰翔会展中心</t>
    <phoneticPr fontId="2" type="noConversion"/>
  </si>
  <si>
    <t>厦门国贸会展运营有限公司</t>
    <phoneticPr fontId="2" type="noConversion"/>
  </si>
  <si>
    <t>厦门国贸猎迅会展有限公司</t>
    <phoneticPr fontId="2" type="noConversion"/>
  </si>
  <si>
    <t>林煌彬</t>
    <phoneticPr fontId="2" type="noConversion"/>
  </si>
  <si>
    <t>厦门国际酒店用品与工程设计博览会</t>
    <phoneticPr fontId="2" type="noConversion"/>
  </si>
  <si>
    <t>2021.6.18-20</t>
    <phoneticPr fontId="2" type="noConversion"/>
  </si>
  <si>
    <t>2021.4.10-12</t>
    <phoneticPr fontId="2" type="noConversion"/>
  </si>
  <si>
    <t>常规奖补（展位）</t>
    <phoneticPr fontId="2" type="noConversion"/>
  </si>
  <si>
    <t>增量奖补（展位）</t>
    <phoneticPr fontId="2" type="noConversion"/>
  </si>
  <si>
    <t>-</t>
    <phoneticPr fontId="2" type="noConversion"/>
  </si>
  <si>
    <t>838（符合要求的专业展位396个）</t>
    <phoneticPr fontId="2" type="noConversion"/>
  </si>
  <si>
    <t>金山街道</t>
    <phoneticPr fontId="2" type="noConversion"/>
  </si>
  <si>
    <t>展览规模
（㎡）10000以上</t>
    <phoneticPr fontId="2" type="noConversion"/>
  </si>
  <si>
    <t>上届规模（㎡）</t>
    <phoneticPr fontId="2" type="noConversion"/>
  </si>
  <si>
    <t>增加规模（㎡）</t>
    <phoneticPr fontId="2" type="noConversion"/>
  </si>
  <si>
    <t>展位数
（个）</t>
    <phoneticPr fontId="2" type="noConversion"/>
  </si>
  <si>
    <t>上届展位数（个）</t>
    <phoneticPr fontId="2" type="noConversion"/>
  </si>
  <si>
    <t>增量场租费
（元）</t>
    <phoneticPr fontId="2" type="noConversion"/>
  </si>
  <si>
    <t>存量场租费（元）</t>
    <phoneticPr fontId="2" type="noConversion"/>
  </si>
  <si>
    <t>场租费（元）</t>
    <phoneticPr fontId="2" type="noConversion"/>
  </si>
  <si>
    <t>2.场租补助</t>
    <phoneticPr fontId="2" type="noConversion"/>
  </si>
  <si>
    <t>1.展位奖补</t>
    <phoneticPr fontId="2" type="noConversion"/>
  </si>
  <si>
    <t>502（2019年）</t>
    <phoneticPr fontId="2" type="noConversion"/>
  </si>
  <si>
    <t>831（符合要求专业展位818个）</t>
    <phoneticPr fontId="2" type="noConversion"/>
  </si>
  <si>
    <t>第二条：展览项目奖补。1、展位奖补。展会规模在10000平方米以上，展位数超过500个，按最高奖励40万元。2、场租补助，自办展增量面积*50%。</t>
    <phoneticPr fontId="4" type="noConversion"/>
  </si>
  <si>
    <t>第二条：展览项目奖补。1、展位奖补。展会规模在4000平方米以上，展位数300内每个奖励650元；300-400部分每个奖励700元。2、场租补助，自办展存量面积20%，增量面积*50%。</t>
    <phoneticPr fontId="2" type="noConversion"/>
  </si>
  <si>
    <t>厦门国贸猎迅会展有限公司</t>
    <phoneticPr fontId="2" type="noConversion"/>
  </si>
  <si>
    <t>2021年展览奖励项目兑现表（湖里区）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</si>
</sst>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"/>
  <sheetViews>
    <sheetView tabSelected="1" workbookViewId="0">
      <selection activeCell="K6" sqref="K6"/>
    </sheetView>
  </sheetViews>
  <sheetFormatPr defaultColWidth="9" defaultRowHeight="14.25"/>
  <cols>
    <col min="1" max="1" width="4.375" style="5" customWidth="1"/>
    <col min="2" max="2" width="13.25" style="6" customWidth="1"/>
    <col min="3" max="3" width="9.125" style="6" customWidth="1"/>
    <col min="4" max="4" width="19.5" style="6" hidden="1" customWidth="1"/>
    <col min="5" max="5" width="18.75" style="6" hidden="1" customWidth="1"/>
    <col min="6" max="6" width="16.625" style="6" hidden="1" customWidth="1"/>
    <col min="7" max="7" width="8.5" style="6" customWidth="1"/>
    <col min="8" max="8" width="10.375" style="6" customWidth="1"/>
    <col min="9" max="9" width="8.25" style="5" customWidth="1"/>
    <col min="10" max="10" width="13.25" style="5" customWidth="1"/>
    <col min="11" max="11" width="10.5" style="5" customWidth="1"/>
    <col min="12" max="12" width="9.25" style="5" customWidth="1"/>
    <col min="13" max="13" width="9.125" style="5" customWidth="1"/>
    <col min="14" max="14" width="7.5" style="5" customWidth="1"/>
    <col min="15" max="16" width="7.625" style="5" customWidth="1"/>
    <col min="17" max="17" width="7.5" style="5" customWidth="1"/>
    <col min="18" max="18" width="8.625" style="5" customWidth="1"/>
    <col min="19" max="19" width="9" style="5"/>
    <col min="20" max="20" width="7.875" style="5" customWidth="1"/>
    <col min="21" max="21" width="8.625" style="5" customWidth="1"/>
    <col min="22" max="22" width="9.5" style="5" customWidth="1"/>
    <col min="23" max="23" width="20.125" customWidth="1"/>
  </cols>
  <sheetData>
    <row r="1" spans="1:23" ht="44.25" customHeight="1">
      <c r="A1" s="21" t="s">
        <v>50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3" ht="32.25" customHeigh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5" t="s">
        <v>8</v>
      </c>
      <c r="J2" s="15" t="s">
        <v>9</v>
      </c>
      <c r="K2" s="15" t="s">
        <v>10</v>
      </c>
      <c r="L2" s="15"/>
      <c r="M2" s="15"/>
      <c r="N2" s="15"/>
      <c r="O2" s="15"/>
      <c r="P2" s="15"/>
      <c r="Q2" s="15"/>
      <c r="R2" s="16" t="s">
        <v>11</v>
      </c>
      <c r="S2" s="16"/>
      <c r="T2" s="16"/>
      <c r="U2" s="16"/>
      <c r="V2" s="16"/>
      <c r="W2" s="16" t="s">
        <v>12</v>
      </c>
    </row>
    <row r="3" spans="1:23" ht="33" customHeight="1">
      <c r="A3" s="15"/>
      <c r="B3" s="16"/>
      <c r="C3" s="16"/>
      <c r="D3" s="16"/>
      <c r="E3" s="16"/>
      <c r="F3" s="16"/>
      <c r="G3" s="16"/>
      <c r="H3" s="16"/>
      <c r="I3" s="15"/>
      <c r="J3" s="15"/>
      <c r="K3" s="19" t="s">
        <v>13</v>
      </c>
      <c r="L3" s="17" t="s">
        <v>35</v>
      </c>
      <c r="M3" s="18"/>
      <c r="N3" s="17" t="s">
        <v>38</v>
      </c>
      <c r="O3" s="18"/>
      <c r="P3" s="17" t="s">
        <v>42</v>
      </c>
      <c r="Q3" s="18"/>
      <c r="R3" s="17" t="s">
        <v>44</v>
      </c>
      <c r="S3" s="18"/>
      <c r="T3" s="17" t="s">
        <v>43</v>
      </c>
      <c r="U3" s="18"/>
      <c r="V3" s="19" t="s">
        <v>17</v>
      </c>
      <c r="W3" s="16"/>
    </row>
    <row r="4" spans="1:23" ht="66.75" customHeight="1">
      <c r="A4" s="15"/>
      <c r="B4" s="16"/>
      <c r="C4" s="16"/>
      <c r="D4" s="16"/>
      <c r="E4" s="16"/>
      <c r="F4" s="16"/>
      <c r="G4" s="16"/>
      <c r="H4" s="16"/>
      <c r="I4" s="15"/>
      <c r="J4" s="15"/>
      <c r="K4" s="20"/>
      <c r="L4" s="12" t="s">
        <v>36</v>
      </c>
      <c r="M4" s="12" t="s">
        <v>37</v>
      </c>
      <c r="N4" s="12" t="s">
        <v>39</v>
      </c>
      <c r="O4" s="1" t="s">
        <v>14</v>
      </c>
      <c r="P4" s="12" t="s">
        <v>41</v>
      </c>
      <c r="Q4" s="12" t="s">
        <v>40</v>
      </c>
      <c r="R4" s="12" t="s">
        <v>30</v>
      </c>
      <c r="S4" s="12" t="s">
        <v>31</v>
      </c>
      <c r="T4" s="3" t="s">
        <v>15</v>
      </c>
      <c r="U4" s="3" t="s">
        <v>16</v>
      </c>
      <c r="V4" s="20"/>
      <c r="W4" s="16"/>
    </row>
    <row r="5" spans="1:23" ht="152.25" customHeight="1">
      <c r="A5" s="2">
        <v>1</v>
      </c>
      <c r="B5" s="9" t="s">
        <v>22</v>
      </c>
      <c r="C5" s="9" t="s">
        <v>29</v>
      </c>
      <c r="D5" s="9" t="s">
        <v>23</v>
      </c>
      <c r="E5" s="9" t="s">
        <v>24</v>
      </c>
      <c r="F5" s="13" t="s">
        <v>49</v>
      </c>
      <c r="G5" s="12" t="s">
        <v>18</v>
      </c>
      <c r="H5" s="12" t="s">
        <v>34</v>
      </c>
      <c r="I5" s="8" t="s">
        <v>26</v>
      </c>
      <c r="J5" s="8">
        <v>15959856967</v>
      </c>
      <c r="K5" s="2">
        <v>3</v>
      </c>
      <c r="L5" s="11" t="s">
        <v>32</v>
      </c>
      <c r="M5" s="11">
        <v>16231.8</v>
      </c>
      <c r="N5" s="11" t="s">
        <v>32</v>
      </c>
      <c r="O5" s="12" t="s">
        <v>46</v>
      </c>
      <c r="P5" s="11" t="s">
        <v>32</v>
      </c>
      <c r="Q5" s="8">
        <v>876500</v>
      </c>
      <c r="R5" s="2">
        <v>400000</v>
      </c>
      <c r="S5" s="11" t="s">
        <v>32</v>
      </c>
      <c r="T5" s="2" t="s">
        <v>19</v>
      </c>
      <c r="U5" s="4">
        <f>Q5*0.5</f>
        <v>438250</v>
      </c>
      <c r="V5" s="2">
        <f>R5+U5</f>
        <v>838250</v>
      </c>
      <c r="W5" s="14" t="s">
        <v>47</v>
      </c>
    </row>
    <row r="6" spans="1:23" ht="155.25" customHeight="1">
      <c r="A6" s="2">
        <v>2</v>
      </c>
      <c r="B6" s="13" t="s">
        <v>27</v>
      </c>
      <c r="C6" s="1" t="s">
        <v>28</v>
      </c>
      <c r="D6" s="1" t="s">
        <v>20</v>
      </c>
      <c r="E6" s="9" t="s">
        <v>25</v>
      </c>
      <c r="F6" s="9" t="s">
        <v>25</v>
      </c>
      <c r="G6" s="1" t="s">
        <v>18</v>
      </c>
      <c r="H6" s="12" t="s">
        <v>34</v>
      </c>
      <c r="I6" s="8" t="s">
        <v>26</v>
      </c>
      <c r="J6" s="8">
        <v>15959856967</v>
      </c>
      <c r="K6" s="2">
        <v>3</v>
      </c>
      <c r="L6" s="11">
        <v>10200</v>
      </c>
      <c r="M6" s="11">
        <v>12300</v>
      </c>
      <c r="N6" s="12" t="s">
        <v>45</v>
      </c>
      <c r="O6" s="12" t="s">
        <v>33</v>
      </c>
      <c r="P6" s="12">
        <f>L6*9*6</f>
        <v>550800</v>
      </c>
      <c r="Q6" s="12">
        <f>M6*9*6</f>
        <v>664200</v>
      </c>
      <c r="R6" s="11">
        <f>650*300+96*700</f>
        <v>262200</v>
      </c>
      <c r="S6" s="11" t="s">
        <v>32</v>
      </c>
      <c r="T6" s="11">
        <f>P6*20%</f>
        <v>110160</v>
      </c>
      <c r="U6" s="11">
        <f>Q6*50%</f>
        <v>332100</v>
      </c>
      <c r="V6" s="2">
        <f>R6+U6+T6</f>
        <v>704460</v>
      </c>
      <c r="W6" s="14" t="s">
        <v>48</v>
      </c>
    </row>
    <row r="7" spans="1:23" ht="27" customHeight="1">
      <c r="A7" s="15" t="s">
        <v>21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7">
        <f>V5+V6</f>
        <v>1542710</v>
      </c>
      <c r="W7" s="10"/>
    </row>
  </sheetData>
  <mergeCells count="22">
    <mergeCell ref="A1:V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7:U7"/>
    <mergeCell ref="J2:J4"/>
    <mergeCell ref="K2:Q2"/>
    <mergeCell ref="R2:V2"/>
    <mergeCell ref="W2:W4"/>
    <mergeCell ref="L3:M3"/>
    <mergeCell ref="N3:O3"/>
    <mergeCell ref="P3:Q3"/>
    <mergeCell ref="K3:K4"/>
    <mergeCell ref="T3:U3"/>
    <mergeCell ref="R3:S3"/>
    <mergeCell ref="V3:V4"/>
  </mergeCells>
  <phoneticPr fontId="2" type="noConversion"/>
  <pageMargins left="0.19685039370078741" right="0.2" top="0.51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展览154.2710万元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2022-01-27T09:00:26Z</cp:lastPrinted>
  <dcterms:created xsi:type="dcterms:W3CDTF">2021-04-19T07:50:16Z</dcterms:created>
  <dcterms:modified xsi:type="dcterms:W3CDTF">2022-01-27T09:00:30Z</dcterms:modified>
</cp:coreProperties>
</file>