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0" yWindow="0" windowWidth="22260" windowHeight="12645"/>
  </bookViews>
  <sheets>
    <sheet name="全区数据" sheetId="1" r:id="rId1"/>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L27" i="1"/>
  <c r="L26"/>
  <c r="L38" l="1"/>
  <c r="L30"/>
  <c r="L39"/>
  <c r="L37"/>
  <c r="L36"/>
  <c r="L35"/>
  <c r="L34"/>
  <c r="L32"/>
  <c r="L31"/>
  <c r="L29"/>
  <c r="L28"/>
  <c r="L24"/>
  <c r="L20"/>
  <c r="L25"/>
  <c r="L23"/>
  <c r="L22"/>
  <c r="L21"/>
  <c r="L19"/>
  <c r="L18"/>
  <c r="L17"/>
  <c r="L15"/>
  <c r="L13"/>
  <c r="L10"/>
  <c r="L9"/>
  <c r="L7"/>
  <c r="L6"/>
  <c r="L5"/>
  <c r="L12"/>
  <c r="L14"/>
  <c r="L11"/>
  <c r="L8"/>
  <c r="L40" l="1"/>
  <c r="O4"/>
  <c r="O28"/>
  <c r="O17"/>
  <c r="O32"/>
</calcChain>
</file>

<file path=xl/sharedStrings.xml><?xml version="1.0" encoding="utf-8"?>
<sst xmlns="http://schemas.openxmlformats.org/spreadsheetml/2006/main" count="310" uniqueCount="189">
  <si>
    <t>序号</t>
  </si>
  <si>
    <t>会议名称</t>
  </si>
  <si>
    <t>会议时间</t>
  </si>
  <si>
    <t>申请单位</t>
  </si>
  <si>
    <t>联系人</t>
  </si>
  <si>
    <t>联系电话</t>
  </si>
  <si>
    <t>住宿单位</t>
  </si>
  <si>
    <t>住宿单位所属街道</t>
  </si>
  <si>
    <t>核查情况</t>
  </si>
  <si>
    <t>会议性质</t>
  </si>
  <si>
    <t>住宿人数</t>
  </si>
  <si>
    <t>房费
总额（元）</t>
  </si>
  <si>
    <t>奖励金额
（元）</t>
    <phoneticPr fontId="4" type="noConversion"/>
  </si>
  <si>
    <t>兑现标准</t>
    <phoneticPr fontId="4" type="noConversion"/>
  </si>
  <si>
    <t>按街道分</t>
    <phoneticPr fontId="4" type="noConversion"/>
  </si>
  <si>
    <t>华东地区万C训练营-厦门站（第三期）</t>
    <phoneticPr fontId="5" type="noConversion"/>
  </si>
  <si>
    <t>2021.10.21-10.22</t>
    <phoneticPr fontId="5" type="noConversion"/>
  </si>
  <si>
    <t>同安区2021年基础教育课堂教学改革创新能力提升集中培训班</t>
  </si>
  <si>
    <t>厦门市翔安区金海小学校本研修班</t>
  </si>
  <si>
    <t>厦门市翔安区第一实验小学、后村小学校本研修班</t>
  </si>
  <si>
    <t>厦门市翔安区三校联盟教师校本培训研修班</t>
  </si>
  <si>
    <t>2021先进电驱动技术创新峰会</t>
    <phoneticPr fontId="5" type="noConversion"/>
  </si>
  <si>
    <t>2021年厦门市翔安区金海小学校本研修班</t>
  </si>
  <si>
    <t>2021.11.26-11.29</t>
    <phoneticPr fontId="5" type="noConversion"/>
  </si>
  <si>
    <t>2021年厦门市翔安区大嶝中心小学“双减”视域下教师能力提升校本研修班</t>
  </si>
  <si>
    <t>中小幼教师教科研能力提升专题培训班</t>
  </si>
  <si>
    <t>2021.12.02-12.05</t>
    <phoneticPr fontId="5" type="noConversion"/>
  </si>
  <si>
    <t>福建省市级中学校本教研暨德育工作研训班</t>
    <phoneticPr fontId="5" type="noConversion"/>
  </si>
  <si>
    <t>2021.12.09-12.12</t>
    <phoneticPr fontId="5" type="noConversion"/>
  </si>
  <si>
    <t>高校危险化学品与实验室安全精细化管理暨应急处理研讨会</t>
    <phoneticPr fontId="5" type="noConversion"/>
  </si>
  <si>
    <t>2021.12.10-12.13</t>
    <phoneticPr fontId="5" type="noConversion"/>
  </si>
  <si>
    <t>2021年南平建瓯市中小学教学能手研修班</t>
    <phoneticPr fontId="5" type="noConversion"/>
  </si>
  <si>
    <t>2021.12.15-12.20</t>
    <phoneticPr fontId="5" type="noConversion"/>
  </si>
  <si>
    <t>厦门市华培会议服务有限公司</t>
    <phoneticPr fontId="5" type="noConversion"/>
  </si>
  <si>
    <t>厦门汇星河文化传播有限公司</t>
  </si>
  <si>
    <t>厦门市华培会议服务有限公司</t>
    <phoneticPr fontId="5" type="noConversion"/>
  </si>
  <si>
    <t>厦门汇星河文化传播有限公司</t>
    <phoneticPr fontId="5" type="noConversion"/>
  </si>
  <si>
    <t>厦门辉谊会展服务有限公司</t>
    <phoneticPr fontId="5" type="noConversion"/>
  </si>
  <si>
    <t>胡敏</t>
    <phoneticPr fontId="5" type="noConversion"/>
  </si>
  <si>
    <t>王田苗</t>
  </si>
  <si>
    <t>吴线线</t>
  </si>
  <si>
    <t>钱开疆</t>
    <phoneticPr fontId="5" type="noConversion"/>
  </si>
  <si>
    <t>王田苗</t>
    <phoneticPr fontId="5" type="noConversion"/>
  </si>
  <si>
    <t>陈丽明</t>
    <phoneticPr fontId="5" type="noConversion"/>
  </si>
  <si>
    <t>吴线线</t>
    <phoneticPr fontId="5" type="noConversion"/>
  </si>
  <si>
    <t>厦门福佑大饭店</t>
  </si>
  <si>
    <t>厦门悦华酒店</t>
    <phoneticPr fontId="5" type="noConversion"/>
  </si>
  <si>
    <t>厦门福佑大酒店</t>
  </si>
  <si>
    <t>湖里街道</t>
  </si>
  <si>
    <t>商业</t>
  </si>
  <si>
    <t>商业</t>
    <phoneticPr fontId="5" type="noConversion"/>
  </si>
  <si>
    <t>6-10万,30%</t>
    <phoneticPr fontId="4" type="noConversion"/>
  </si>
  <si>
    <t>10万-160万;10万内30%+超出部分20%</t>
    <phoneticPr fontId="4" type="noConversion"/>
  </si>
  <si>
    <t>湖里街道</t>
    <phoneticPr fontId="2" type="noConversion"/>
  </si>
  <si>
    <t>乔丹体育2022Q2新品发布会暨产品订货会</t>
  </si>
  <si>
    <t>鸿星尔克2022Q2新品主题发布会</t>
  </si>
  <si>
    <t>乔丹体育2022Q3新品发布会暨产品预览会</t>
  </si>
  <si>
    <t>2021年福建省教师研习班</t>
    <phoneticPr fontId="5" type="noConversion"/>
  </si>
  <si>
    <t>2021.11.26-11.28</t>
    <phoneticPr fontId="5" type="noConversion"/>
  </si>
  <si>
    <t>2021中国母婴产业第六届高峰论坛</t>
    <phoneticPr fontId="5" type="noConversion"/>
  </si>
  <si>
    <t>2021.12.03-12.06</t>
    <phoneticPr fontId="5" type="noConversion"/>
  </si>
  <si>
    <t>渠道精耕 品类裂变-精选五金渠道分会</t>
    <phoneticPr fontId="5" type="noConversion"/>
  </si>
  <si>
    <t>2021.12.11-12.14</t>
    <phoneticPr fontId="5" type="noConversion"/>
  </si>
  <si>
    <t>2022Q3鸿星尔克新品主题发布会</t>
    <phoneticPr fontId="5" type="noConversion"/>
  </si>
  <si>
    <t>2021.12.13-12.19</t>
    <phoneticPr fontId="5" type="noConversion"/>
  </si>
  <si>
    <t>第四届海峡两岸旗袍文化节</t>
    <phoneticPr fontId="5" type="noConversion"/>
  </si>
  <si>
    <t>2021.12.17-12.21</t>
    <phoneticPr fontId="5" type="noConversion"/>
  </si>
  <si>
    <t>世䕘全球绿色科技生态圈启动大会</t>
    <phoneticPr fontId="5" type="noConversion"/>
  </si>
  <si>
    <t>2021.12.18-12.22</t>
    <phoneticPr fontId="5" type="noConversion"/>
  </si>
  <si>
    <t>乔丹体育2022Q3新品发布会暨产品订货会</t>
    <phoneticPr fontId="5" type="noConversion"/>
  </si>
  <si>
    <t>2021.12.14-12.23</t>
    <phoneticPr fontId="5" type="noConversion"/>
  </si>
  <si>
    <t>厦门乔丹发展有限公司</t>
  </si>
  <si>
    <t>厦门普照会议服务有限公司</t>
    <phoneticPr fontId="5" type="noConversion"/>
  </si>
  <si>
    <t>厦门臻沐文化传播有限公司</t>
    <phoneticPr fontId="5" type="noConversion"/>
  </si>
  <si>
    <t>九牧厨卫（厦门）有限公司</t>
    <phoneticPr fontId="5" type="noConversion"/>
  </si>
  <si>
    <t>厦门国际大酒店有限公司</t>
    <phoneticPr fontId="5" type="noConversion"/>
  </si>
  <si>
    <t>厦门乔丹发展有限公司</t>
    <phoneticPr fontId="5" type="noConversion"/>
  </si>
  <si>
    <t>陈晓莉</t>
  </si>
  <si>
    <t>林磊</t>
  </si>
  <si>
    <t>周志文</t>
    <phoneticPr fontId="5" type="noConversion"/>
  </si>
  <si>
    <t>郭志猛</t>
    <phoneticPr fontId="5" type="noConversion"/>
  </si>
  <si>
    <t>李伟婷</t>
    <phoneticPr fontId="5" type="noConversion"/>
  </si>
  <si>
    <t>林磊</t>
    <phoneticPr fontId="5" type="noConversion"/>
  </si>
  <si>
    <t>陈晓莉</t>
    <phoneticPr fontId="5" type="noConversion"/>
  </si>
  <si>
    <t>翔鹭酒店、和悦酒店、智选假日酒店、厦门商贸五缘湾酒店</t>
  </si>
  <si>
    <t>厦门国际大酒店、厦门悦华酒店</t>
  </si>
  <si>
    <t>厦门国际大酒店、厦门建安智选假日酒店、禹洲温德姆酒店</t>
  </si>
  <si>
    <t>厦门国际大酒店</t>
    <phoneticPr fontId="5" type="noConversion"/>
  </si>
  <si>
    <t>厦门智选假日酒店、厦门国际大酒店、厦门禹洲温德姆至尊豪廷大酒店、厦门和悦大酒店</t>
    <phoneticPr fontId="5" type="noConversion"/>
  </si>
  <si>
    <t>殿前街道</t>
  </si>
  <si>
    <t>殿前街道</t>
    <phoneticPr fontId="5" type="noConversion"/>
  </si>
  <si>
    <t>独角兽梦想起航研讨会</t>
  </si>
  <si>
    <t>第十六届全国冷链大会暨第十三届全国冷冻冷藏产业创新发展年会</t>
    <phoneticPr fontId="5" type="noConversion"/>
  </si>
  <si>
    <t>2021.12.11-12.15</t>
    <phoneticPr fontId="5" type="noConversion"/>
  </si>
  <si>
    <t>心理卫生协会大学生心里咨询专业委员会第十六届学术年会</t>
    <phoneticPr fontId="5" type="noConversion"/>
  </si>
  <si>
    <t>2021.12.14-12.17</t>
    <phoneticPr fontId="5" type="noConversion"/>
  </si>
  <si>
    <t>福建省四川商会第四节第一次会员大会暨第十届泛长三角四川商会联盟厦门论坛</t>
    <phoneticPr fontId="5" type="noConversion"/>
  </si>
  <si>
    <t>2021.12.17-12.19</t>
    <phoneticPr fontId="5" type="noConversion"/>
  </si>
  <si>
    <t>厦门联合五鼎会展服务有限公司</t>
  </si>
  <si>
    <t>厦门中会通会展服务有限公司</t>
    <phoneticPr fontId="5" type="noConversion"/>
  </si>
  <si>
    <t>厦门会雁会展服务有限公司</t>
    <phoneticPr fontId="5" type="noConversion"/>
  </si>
  <si>
    <t>蔡瑞鸿</t>
  </si>
  <si>
    <t>文龙</t>
    <phoneticPr fontId="5" type="noConversion"/>
  </si>
  <si>
    <t>赵汝凯</t>
    <phoneticPr fontId="5" type="noConversion"/>
  </si>
  <si>
    <t>禹洲温德姆大酒店</t>
  </si>
  <si>
    <t>厦门禹洲温德姆至尊豪廷大酒店</t>
    <phoneticPr fontId="5" type="noConversion"/>
  </si>
  <si>
    <t>厦门天天假期酒店</t>
    <phoneticPr fontId="5" type="noConversion"/>
  </si>
  <si>
    <t>禾山街道</t>
  </si>
  <si>
    <t>禾山街道</t>
    <phoneticPr fontId="5" type="noConversion"/>
  </si>
  <si>
    <t>禾山街道</t>
    <phoneticPr fontId="5" type="noConversion"/>
  </si>
  <si>
    <t>2021九牧全球最强招商大会</t>
  </si>
  <si>
    <t>2021.10.25-10.27</t>
    <phoneticPr fontId="5" type="noConversion"/>
  </si>
  <si>
    <t>2021玫琳凯研讨会</t>
  </si>
  <si>
    <t>易灸灸培训班</t>
  </si>
  <si>
    <t>G-PAK2021切削工具新品发布会暨经销商大会</t>
  </si>
  <si>
    <t>新境界·创未来--中宇厨卫2022年全国经销商年会</t>
    <phoneticPr fontId="5" type="noConversion"/>
  </si>
  <si>
    <t>2021.12.08-12.10</t>
    <phoneticPr fontId="5" type="noConversion"/>
  </si>
  <si>
    <t>福建省第二十次眼科学术会议暨眼科新进展学习班</t>
    <phoneticPr fontId="5" type="noConversion"/>
  </si>
  <si>
    <t>兰美集团15周年盛典</t>
    <phoneticPr fontId="5" type="noConversion"/>
  </si>
  <si>
    <t>2021.12.19-12.21</t>
    <phoneticPr fontId="5" type="noConversion"/>
  </si>
  <si>
    <t>中国纺织品商业协会第八届会员代表大会第一次会议</t>
    <phoneticPr fontId="5" type="noConversion"/>
  </si>
  <si>
    <t>2021.12.21-23</t>
    <phoneticPr fontId="5" type="noConversion"/>
  </si>
  <si>
    <t>玫琳凯（中国）有限公司</t>
  </si>
  <si>
    <t>厦门鼎馨会议服务有限公司</t>
  </si>
  <si>
    <t>厦门佰翔五通酒店有限公司</t>
  </si>
  <si>
    <t>李伟婷</t>
  </si>
  <si>
    <t>陈俊杰</t>
  </si>
  <si>
    <t>林薇</t>
  </si>
  <si>
    <t>廖生威</t>
  </si>
  <si>
    <t>厦门佰翔五通酒店</t>
  </si>
  <si>
    <t>金山街道</t>
  </si>
  <si>
    <t>“蜕变破局 赢战未来”第九届海峡两岸大健康产业与共享经济发展论坛</t>
    <phoneticPr fontId="2" type="noConversion"/>
  </si>
  <si>
    <t>2021.12.21-12.25</t>
    <phoneticPr fontId="5" type="noConversion"/>
  </si>
  <si>
    <t>厦门国际大酒店有限公司</t>
    <phoneticPr fontId="2" type="noConversion"/>
  </si>
  <si>
    <t>姚槐宁</t>
    <phoneticPr fontId="2" type="noConversion"/>
  </si>
  <si>
    <t>2021年福建省建筑工程资料编制和工程竣工验收培训班</t>
    <phoneticPr fontId="2" type="noConversion"/>
  </si>
  <si>
    <t>2021.12.23-12.25</t>
    <phoneticPr fontId="5" type="noConversion"/>
  </si>
  <si>
    <t>厦门臻沐文化传播有限公司</t>
    <phoneticPr fontId="5" type="noConversion"/>
  </si>
  <si>
    <t>郭志猛</t>
    <phoneticPr fontId="5" type="noConversion"/>
  </si>
  <si>
    <t>2021.11.4-11.8</t>
    <phoneticPr fontId="2" type="noConversion"/>
  </si>
  <si>
    <t>2021.11.12-11.15</t>
    <phoneticPr fontId="2" type="noConversion"/>
  </si>
  <si>
    <t>2021.11.5-11.7</t>
    <phoneticPr fontId="2" type="noConversion"/>
  </si>
  <si>
    <t>2021.11.5-11.10</t>
    <phoneticPr fontId="2" type="noConversion"/>
  </si>
  <si>
    <t>2021.12.17-12.19</t>
    <phoneticPr fontId="5" type="noConversion"/>
  </si>
  <si>
    <t>2021.10.28-10.31</t>
    <phoneticPr fontId="2" type="noConversion"/>
  </si>
  <si>
    <t>2021.9.3-9.6</t>
    <phoneticPr fontId="2" type="noConversion"/>
  </si>
  <si>
    <t>2021.10.31--11.4</t>
    <phoneticPr fontId="2" type="noConversion"/>
  </si>
  <si>
    <t>2021.12.21-12.24</t>
    <phoneticPr fontId="5" type="noConversion"/>
  </si>
  <si>
    <t>2021.11.19日-11.22</t>
    <phoneticPr fontId="2" type="noConversion"/>
  </si>
  <si>
    <t>2021.9.7-9.17</t>
    <phoneticPr fontId="2" type="noConversion"/>
  </si>
  <si>
    <t>2021.9.9-9.16</t>
    <phoneticPr fontId="2" type="noConversion"/>
  </si>
  <si>
    <t>殿前街道</t>
    <phoneticPr fontId="2" type="noConversion"/>
  </si>
  <si>
    <t>禾山街道</t>
    <phoneticPr fontId="2" type="noConversion"/>
  </si>
  <si>
    <t>全区合计</t>
    <phoneticPr fontId="2" type="noConversion"/>
  </si>
  <si>
    <t>厦门汇星河文化传播有限公司</t>
    <phoneticPr fontId="2" type="noConversion"/>
  </si>
  <si>
    <t>2021年第四批申请会议奖励项目审核表（湖里区）</t>
    <phoneticPr fontId="2" type="noConversion"/>
  </si>
  <si>
    <t>厦门海四方会展服务有限公司</t>
    <phoneticPr fontId="5" type="noConversion"/>
  </si>
  <si>
    <t>林青</t>
    <phoneticPr fontId="5" type="noConversion"/>
  </si>
  <si>
    <t>厦门牡丹港都大酒店</t>
    <phoneticPr fontId="5" type="noConversion"/>
  </si>
  <si>
    <t>禾山街道</t>
    <phoneticPr fontId="5" type="noConversion"/>
  </si>
  <si>
    <t>九牧厨卫（厦门）有限公司</t>
    <phoneticPr fontId="4" type="noConversion"/>
  </si>
  <si>
    <t>商业</t>
    <phoneticPr fontId="5" type="noConversion"/>
  </si>
  <si>
    <t>10万-160万;10万内30%+超出部分20%</t>
    <phoneticPr fontId="4" type="noConversion"/>
  </si>
  <si>
    <t>特大型会议</t>
    <phoneticPr fontId="5" type="noConversion"/>
  </si>
  <si>
    <t>238
（参会人员核定有5400人）</t>
    <phoneticPr fontId="2" type="noConversion"/>
  </si>
  <si>
    <t>特大型会议，参会人员达5000人-8000人，给予30万奖励。</t>
    <phoneticPr fontId="4" type="noConversion"/>
  </si>
  <si>
    <t>厦门佰翔五通酒店有限公司</t>
    <phoneticPr fontId="4" type="noConversion"/>
  </si>
  <si>
    <t>商业</t>
    <phoneticPr fontId="5" type="noConversion"/>
  </si>
  <si>
    <t>10万-160万;10万内30%+超出部分20%</t>
    <phoneticPr fontId="4" type="noConversion"/>
  </si>
  <si>
    <t>商业</t>
    <phoneticPr fontId="5" type="noConversion"/>
  </si>
  <si>
    <t>10万-160万;10万内30%+超出部分20%</t>
    <phoneticPr fontId="4" type="noConversion"/>
  </si>
  <si>
    <t>厦门汇一城会务服务有限公司</t>
    <phoneticPr fontId="5" type="noConversion"/>
  </si>
  <si>
    <t>红英</t>
    <phoneticPr fontId="5" type="noConversion"/>
  </si>
  <si>
    <t>厦门佰翔五通酒店</t>
    <phoneticPr fontId="5" type="noConversion"/>
  </si>
  <si>
    <t>金山街道</t>
    <phoneticPr fontId="5" type="noConversion"/>
  </si>
  <si>
    <t>厦门中会通会展服务有限公司</t>
    <phoneticPr fontId="5" type="noConversion"/>
  </si>
  <si>
    <t>黄垒</t>
    <phoneticPr fontId="5" type="noConversion"/>
  </si>
  <si>
    <t>厦门普照会议服务有限公司</t>
    <phoneticPr fontId="5" type="noConversion"/>
  </si>
  <si>
    <t>周志文</t>
    <phoneticPr fontId="5" type="noConversion"/>
  </si>
  <si>
    <t>6-10万,30%</t>
    <phoneticPr fontId="4" type="noConversion"/>
  </si>
  <si>
    <t xml:space="preserve"> 王学森</t>
    <phoneticPr fontId="5" type="noConversion"/>
  </si>
  <si>
    <t>湖里街道</t>
    <phoneticPr fontId="5" type="noConversion"/>
  </si>
  <si>
    <t>厦门福佑大饭店</t>
    <phoneticPr fontId="5" type="noConversion"/>
  </si>
  <si>
    <t>厦门和悦大酒店</t>
    <phoneticPr fontId="5" type="noConversion"/>
  </si>
  <si>
    <t>厦门和悦酒店</t>
    <phoneticPr fontId="2" type="noConversion"/>
  </si>
  <si>
    <t>厦门国际大酒店</t>
    <phoneticPr fontId="5" type="noConversion"/>
  </si>
  <si>
    <t>殿前街道</t>
    <phoneticPr fontId="5" type="noConversion"/>
  </si>
  <si>
    <t>厦门国际大酒店有限公司</t>
    <phoneticPr fontId="2" type="noConversion"/>
  </si>
  <si>
    <t>厦门和悦酒店
厦门悦华酒店</t>
    <phoneticPr fontId="5" type="noConversion"/>
  </si>
</sst>
</file>

<file path=xl/styles.xml><?xml version="1.0" encoding="utf-8"?>
<styleSheet xmlns="http://schemas.openxmlformats.org/spreadsheetml/2006/main">
  <fonts count="12">
    <font>
      <sz val="11"/>
      <color theme="1"/>
      <name val="等线"/>
      <family val="2"/>
      <scheme val="minor"/>
    </font>
    <font>
      <sz val="16"/>
      <color rgb="FF000000"/>
      <name val="微软雅黑"/>
      <family val="2"/>
      <charset val="134"/>
    </font>
    <font>
      <sz val="9"/>
      <name val="等线"/>
      <family val="3"/>
      <charset val="134"/>
      <scheme val="minor"/>
    </font>
    <font>
      <sz val="12"/>
      <color theme="1"/>
      <name val="仿宋"/>
      <family val="3"/>
      <charset val="134"/>
    </font>
    <font>
      <sz val="9"/>
      <name val="等线"/>
      <family val="2"/>
      <charset val="134"/>
      <scheme val="minor"/>
    </font>
    <font>
      <sz val="9"/>
      <name val="等线"/>
      <family val="3"/>
      <charset val="134"/>
    </font>
    <font>
      <sz val="10"/>
      <color rgb="FF000000"/>
      <name val="仿宋"/>
      <family val="3"/>
      <charset val="134"/>
    </font>
    <font>
      <sz val="10"/>
      <color theme="1"/>
      <name val="仿宋"/>
      <family val="3"/>
      <charset val="134"/>
    </font>
    <font>
      <b/>
      <sz val="10"/>
      <color rgb="FF000000"/>
      <name val="仿宋"/>
      <family val="3"/>
      <charset val="134"/>
    </font>
    <font>
      <sz val="10"/>
      <name val="仿宋"/>
      <family val="3"/>
      <charset val="134"/>
    </font>
    <font>
      <b/>
      <sz val="10"/>
      <name val="仿宋"/>
      <family val="3"/>
      <charset val="134"/>
    </font>
    <font>
      <sz val="11"/>
      <color theme="1"/>
      <name val="仿宋"/>
      <family val="3"/>
      <charset val="13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indexed="64"/>
      </bottom>
      <diagonal/>
    </border>
    <border>
      <left/>
      <right/>
      <top/>
      <bottom style="thin">
        <color auto="1"/>
      </bottom>
      <diagonal/>
    </border>
    <border>
      <left style="thin">
        <color auto="1"/>
      </left>
      <right style="thin">
        <color auto="1"/>
      </right>
      <top/>
      <bottom/>
      <diagonal/>
    </border>
    <border>
      <left/>
      <right style="thin">
        <color auto="1"/>
      </right>
      <top/>
      <bottom style="thin">
        <color auto="1"/>
      </bottom>
      <diagonal/>
    </border>
  </borders>
  <cellStyleXfs count="1">
    <xf numFmtId="0" fontId="0" fillId="0" borderId="0"/>
  </cellStyleXfs>
  <cellXfs count="36">
    <xf numFmtId="0" fontId="0" fillId="0" borderId="0" xfId="0"/>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57" fontId="6" fillId="0" borderId="1" xfId="0" applyNumberFormat="1" applyFont="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Fill="1" applyBorder="1" applyAlignment="1">
      <alignment horizontal="center" vertical="center"/>
    </xf>
    <xf numFmtId="0" fontId="7" fillId="0" borderId="9" xfId="0" applyFont="1" applyFill="1" applyBorder="1" applyAlignment="1">
      <alignment horizontal="center" vertical="center"/>
    </xf>
    <xf numFmtId="0" fontId="1" fillId="0" borderId="8" xfId="0" applyFont="1" applyBorder="1" applyAlignment="1">
      <alignment horizontal="center" vertical="center"/>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7" fillId="0" borderId="6" xfId="0" applyFont="1" applyBorder="1" applyAlignment="1">
      <alignment horizontal="center" vertical="center"/>
    </xf>
    <xf numFmtId="0" fontId="7" fillId="0" borderId="6" xfId="0"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7" fillId="0" borderId="10" xfId="0" applyFont="1" applyBorder="1" applyAlignment="1">
      <alignment horizontal="center" vertical="center"/>
    </xf>
    <xf numFmtId="0"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11" fillId="0" borderId="1" xfId="0" applyFont="1" applyBorder="1" applyAlignment="1">
      <alignment horizont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40"/>
  <sheetViews>
    <sheetView tabSelected="1" workbookViewId="0">
      <selection activeCell="I33" sqref="I33"/>
    </sheetView>
  </sheetViews>
  <sheetFormatPr defaultRowHeight="17.25" customHeight="1"/>
  <cols>
    <col min="1" max="1" width="5.625" customWidth="1"/>
    <col min="2" max="2" width="24.125" customWidth="1"/>
    <col min="3" max="3" width="17.625" customWidth="1"/>
    <col min="4" max="4" width="15.875" customWidth="1"/>
    <col min="5" max="5" width="6.875" customWidth="1"/>
    <col min="6" max="6" width="12.375" customWidth="1"/>
    <col min="7" max="7" width="14.625" customWidth="1"/>
    <col min="8" max="8" width="9.375" customWidth="1"/>
    <col min="9" max="9" width="6.5" customWidth="1"/>
    <col min="10" max="10" width="10.375" customWidth="1"/>
    <col min="11" max="12" width="10" bestFit="1" customWidth="1"/>
    <col min="13" max="13" width="17" customWidth="1"/>
    <col min="14" max="15" width="0" hidden="1" customWidth="1"/>
  </cols>
  <sheetData>
    <row r="1" spans="1:15" ht="36.75" customHeight="1">
      <c r="A1" s="14" t="s">
        <v>155</v>
      </c>
      <c r="B1" s="14"/>
      <c r="C1" s="14"/>
      <c r="D1" s="14"/>
      <c r="E1" s="14"/>
      <c r="F1" s="14"/>
      <c r="G1" s="14"/>
      <c r="H1" s="14"/>
      <c r="I1" s="14"/>
      <c r="J1" s="14"/>
      <c r="K1" s="14"/>
      <c r="L1" s="14"/>
      <c r="M1" s="14"/>
      <c r="N1" s="14"/>
      <c r="O1" s="14"/>
    </row>
    <row r="2" spans="1:15" ht="17.25" customHeight="1">
      <c r="A2" s="15" t="s">
        <v>0</v>
      </c>
      <c r="B2" s="15" t="s">
        <v>1</v>
      </c>
      <c r="C2" s="15" t="s">
        <v>2</v>
      </c>
      <c r="D2" s="15" t="s">
        <v>3</v>
      </c>
      <c r="E2" s="15" t="s">
        <v>4</v>
      </c>
      <c r="F2" s="17" t="s">
        <v>5</v>
      </c>
      <c r="G2" s="15" t="s">
        <v>6</v>
      </c>
      <c r="H2" s="15" t="s">
        <v>7</v>
      </c>
      <c r="I2" s="19" t="s">
        <v>8</v>
      </c>
      <c r="J2" s="20"/>
      <c r="K2" s="21"/>
      <c r="L2" s="15" t="s">
        <v>12</v>
      </c>
      <c r="M2" s="15" t="s">
        <v>13</v>
      </c>
      <c r="N2" s="16" t="s">
        <v>14</v>
      </c>
      <c r="O2" s="16"/>
    </row>
    <row r="3" spans="1:15" ht="32.25" customHeight="1">
      <c r="A3" s="16"/>
      <c r="B3" s="16"/>
      <c r="C3" s="16"/>
      <c r="D3" s="16"/>
      <c r="E3" s="16"/>
      <c r="F3" s="18"/>
      <c r="G3" s="16"/>
      <c r="H3" s="16"/>
      <c r="I3" s="1" t="s">
        <v>9</v>
      </c>
      <c r="J3" s="1" t="s">
        <v>10</v>
      </c>
      <c r="K3" s="1" t="s">
        <v>11</v>
      </c>
      <c r="L3" s="16"/>
      <c r="M3" s="16"/>
      <c r="N3" s="22"/>
      <c r="O3" s="22"/>
    </row>
    <row r="4" spans="1:15" ht="28.5" customHeight="1">
      <c r="A4" s="7">
        <v>1</v>
      </c>
      <c r="B4" s="7" t="s">
        <v>15</v>
      </c>
      <c r="C4" s="7" t="s">
        <v>16</v>
      </c>
      <c r="D4" s="6" t="s">
        <v>33</v>
      </c>
      <c r="E4" s="7" t="s">
        <v>38</v>
      </c>
      <c r="F4" s="33">
        <v>15980925897</v>
      </c>
      <c r="G4" s="33" t="s">
        <v>188</v>
      </c>
      <c r="H4" s="33" t="s">
        <v>181</v>
      </c>
      <c r="I4" s="33" t="s">
        <v>50</v>
      </c>
      <c r="J4" s="33">
        <v>154</v>
      </c>
      <c r="K4" s="33">
        <v>66950</v>
      </c>
      <c r="L4" s="33">
        <v>20085</v>
      </c>
      <c r="M4" s="4" t="s">
        <v>51</v>
      </c>
      <c r="N4" s="10" t="s">
        <v>53</v>
      </c>
      <c r="O4" s="12">
        <f>SUM(L4:L16)</f>
        <v>408089.4</v>
      </c>
    </row>
    <row r="5" spans="1:15" ht="42.75" customHeight="1">
      <c r="A5" s="2">
        <v>2</v>
      </c>
      <c r="B5" s="6" t="s">
        <v>17</v>
      </c>
      <c r="C5" s="6" t="s">
        <v>139</v>
      </c>
      <c r="D5" s="6" t="s">
        <v>34</v>
      </c>
      <c r="E5" s="6" t="s">
        <v>39</v>
      </c>
      <c r="F5" s="34">
        <v>18020700203</v>
      </c>
      <c r="G5" s="34" t="s">
        <v>45</v>
      </c>
      <c r="H5" s="34" t="s">
        <v>48</v>
      </c>
      <c r="I5" s="34" t="s">
        <v>49</v>
      </c>
      <c r="J5" s="34">
        <v>262</v>
      </c>
      <c r="K5" s="34">
        <v>135060</v>
      </c>
      <c r="L5" s="33">
        <f>(K5-100000)*20%+30000</f>
        <v>37012</v>
      </c>
      <c r="M5" s="8" t="s">
        <v>52</v>
      </c>
      <c r="N5" s="11"/>
      <c r="O5" s="13"/>
    </row>
    <row r="6" spans="1:15" ht="36.75" customHeight="1">
      <c r="A6" s="2">
        <v>3</v>
      </c>
      <c r="B6" s="6" t="s">
        <v>18</v>
      </c>
      <c r="C6" s="6" t="s">
        <v>140</v>
      </c>
      <c r="D6" s="6" t="s">
        <v>34</v>
      </c>
      <c r="E6" s="6" t="s">
        <v>40</v>
      </c>
      <c r="F6" s="34">
        <v>15280226636</v>
      </c>
      <c r="G6" s="34" t="s">
        <v>45</v>
      </c>
      <c r="H6" s="34" t="s">
        <v>48</v>
      </c>
      <c r="I6" s="34" t="s">
        <v>49</v>
      </c>
      <c r="J6" s="34">
        <v>208</v>
      </c>
      <c r="K6" s="34">
        <v>125800</v>
      </c>
      <c r="L6" s="33">
        <f>(K6-100000)*20%+30000</f>
        <v>35160</v>
      </c>
      <c r="M6" s="8" t="s">
        <v>52</v>
      </c>
      <c r="N6" s="11"/>
      <c r="O6" s="13"/>
    </row>
    <row r="7" spans="1:15" ht="32.25" customHeight="1">
      <c r="A7" s="7">
        <v>4</v>
      </c>
      <c r="B7" s="3" t="s">
        <v>19</v>
      </c>
      <c r="C7" s="3" t="s">
        <v>148</v>
      </c>
      <c r="D7" s="3" t="s">
        <v>154</v>
      </c>
      <c r="E7" s="3" t="s">
        <v>39</v>
      </c>
      <c r="F7" s="29">
        <v>18020700203</v>
      </c>
      <c r="G7" s="29" t="s">
        <v>45</v>
      </c>
      <c r="H7" s="34" t="s">
        <v>48</v>
      </c>
      <c r="I7" s="29" t="s">
        <v>49</v>
      </c>
      <c r="J7" s="29">
        <v>169</v>
      </c>
      <c r="K7" s="29">
        <v>100980</v>
      </c>
      <c r="L7" s="30">
        <f>(K7-100000)*20%+30000</f>
        <v>30196</v>
      </c>
      <c r="M7" s="4" t="s">
        <v>52</v>
      </c>
      <c r="N7" s="11"/>
      <c r="O7" s="13"/>
    </row>
    <row r="8" spans="1:15" ht="42" customHeight="1">
      <c r="A8" s="2">
        <v>5</v>
      </c>
      <c r="B8" s="3" t="s">
        <v>20</v>
      </c>
      <c r="C8" s="3" t="s">
        <v>148</v>
      </c>
      <c r="D8" s="3" t="s">
        <v>34</v>
      </c>
      <c r="E8" s="3" t="s">
        <v>40</v>
      </c>
      <c r="F8" s="29">
        <v>15280226636</v>
      </c>
      <c r="G8" s="29" t="s">
        <v>45</v>
      </c>
      <c r="H8" s="34" t="s">
        <v>48</v>
      </c>
      <c r="I8" s="29" t="s">
        <v>49</v>
      </c>
      <c r="J8" s="29">
        <v>116</v>
      </c>
      <c r="K8" s="29">
        <v>71060</v>
      </c>
      <c r="L8" s="30">
        <f>K8*0.3</f>
        <v>21318</v>
      </c>
      <c r="M8" s="4" t="s">
        <v>51</v>
      </c>
      <c r="N8" s="11"/>
      <c r="O8" s="13"/>
    </row>
    <row r="9" spans="1:15" ht="33.75" customHeight="1">
      <c r="A9" s="2">
        <v>6</v>
      </c>
      <c r="B9" s="3" t="s">
        <v>21</v>
      </c>
      <c r="C9" s="3" t="s">
        <v>147</v>
      </c>
      <c r="D9" s="3" t="s">
        <v>35</v>
      </c>
      <c r="E9" s="3" t="s">
        <v>41</v>
      </c>
      <c r="F9" s="29">
        <v>13950156440</v>
      </c>
      <c r="G9" s="29" t="s">
        <v>46</v>
      </c>
      <c r="H9" s="34" t="s">
        <v>181</v>
      </c>
      <c r="I9" s="29" t="s">
        <v>50</v>
      </c>
      <c r="J9" s="29">
        <v>101</v>
      </c>
      <c r="K9" s="29">
        <v>125558</v>
      </c>
      <c r="L9" s="30">
        <f>(K9-100000)*20%+30000</f>
        <v>35111.599999999999</v>
      </c>
      <c r="M9" s="4" t="s">
        <v>52</v>
      </c>
      <c r="N9" s="11"/>
      <c r="O9" s="13"/>
    </row>
    <row r="10" spans="1:15" ht="29.25" customHeight="1">
      <c r="A10" s="7">
        <v>7</v>
      </c>
      <c r="B10" s="3" t="s">
        <v>22</v>
      </c>
      <c r="C10" s="3" t="s">
        <v>23</v>
      </c>
      <c r="D10" s="3" t="s">
        <v>34</v>
      </c>
      <c r="E10" s="3" t="s">
        <v>40</v>
      </c>
      <c r="F10" s="29">
        <v>15280228636</v>
      </c>
      <c r="G10" s="29" t="s">
        <v>47</v>
      </c>
      <c r="H10" s="34" t="s">
        <v>48</v>
      </c>
      <c r="I10" s="29" t="s">
        <v>49</v>
      </c>
      <c r="J10" s="29">
        <v>156</v>
      </c>
      <c r="K10" s="29">
        <v>101460</v>
      </c>
      <c r="L10" s="30">
        <f>(K10-100000)*20%+30000</f>
        <v>30292</v>
      </c>
      <c r="M10" s="4" t="s">
        <v>52</v>
      </c>
      <c r="N10" s="11"/>
      <c r="O10" s="13"/>
    </row>
    <row r="11" spans="1:15" ht="45" customHeight="1">
      <c r="A11" s="2">
        <v>8</v>
      </c>
      <c r="B11" s="3" t="s">
        <v>24</v>
      </c>
      <c r="C11" s="3" t="s">
        <v>23</v>
      </c>
      <c r="D11" s="3" t="s">
        <v>34</v>
      </c>
      <c r="E11" s="3" t="s">
        <v>39</v>
      </c>
      <c r="F11" s="29">
        <v>18020700203</v>
      </c>
      <c r="G11" s="29" t="s">
        <v>47</v>
      </c>
      <c r="H11" s="34" t="s">
        <v>48</v>
      </c>
      <c r="I11" s="29" t="s">
        <v>49</v>
      </c>
      <c r="J11" s="29">
        <v>115</v>
      </c>
      <c r="K11" s="29">
        <v>74080</v>
      </c>
      <c r="L11" s="30">
        <f>K11*0.3</f>
        <v>22224</v>
      </c>
      <c r="M11" s="4" t="s">
        <v>51</v>
      </c>
      <c r="N11" s="11"/>
      <c r="O11" s="13"/>
    </row>
    <row r="12" spans="1:15" ht="39" customHeight="1">
      <c r="A12" s="2">
        <v>9</v>
      </c>
      <c r="B12" s="3" t="s">
        <v>25</v>
      </c>
      <c r="C12" s="3" t="s">
        <v>26</v>
      </c>
      <c r="D12" s="3" t="s">
        <v>34</v>
      </c>
      <c r="E12" s="3" t="s">
        <v>39</v>
      </c>
      <c r="F12" s="29">
        <v>18020700203</v>
      </c>
      <c r="G12" s="29" t="s">
        <v>45</v>
      </c>
      <c r="H12" s="34" t="s">
        <v>48</v>
      </c>
      <c r="I12" s="29" t="s">
        <v>49</v>
      </c>
      <c r="J12" s="29">
        <v>150</v>
      </c>
      <c r="K12" s="29">
        <v>97290</v>
      </c>
      <c r="L12" s="30">
        <f>K12*0.3</f>
        <v>29187</v>
      </c>
      <c r="M12" s="4" t="s">
        <v>51</v>
      </c>
      <c r="N12" s="11"/>
      <c r="O12" s="13"/>
    </row>
    <row r="13" spans="1:15" ht="28.5" customHeight="1">
      <c r="A13" s="7">
        <v>10</v>
      </c>
      <c r="B13" s="3" t="s">
        <v>27</v>
      </c>
      <c r="C13" s="3" t="s">
        <v>28</v>
      </c>
      <c r="D13" s="3" t="s">
        <v>36</v>
      </c>
      <c r="E13" s="3" t="s">
        <v>42</v>
      </c>
      <c r="F13" s="29">
        <v>18020700203</v>
      </c>
      <c r="G13" s="29" t="s">
        <v>182</v>
      </c>
      <c r="H13" s="34" t="s">
        <v>181</v>
      </c>
      <c r="I13" s="29" t="s">
        <v>50</v>
      </c>
      <c r="J13" s="29">
        <v>293</v>
      </c>
      <c r="K13" s="29">
        <v>182329</v>
      </c>
      <c r="L13" s="30">
        <f>(K13-100000)*20%+30000</f>
        <v>46465.8</v>
      </c>
      <c r="M13" s="4" t="s">
        <v>52</v>
      </c>
      <c r="N13" s="11"/>
      <c r="O13" s="13"/>
    </row>
    <row r="14" spans="1:15" ht="34.5" customHeight="1">
      <c r="A14" s="2">
        <v>11</v>
      </c>
      <c r="B14" s="3" t="s">
        <v>29</v>
      </c>
      <c r="C14" s="3" t="s">
        <v>30</v>
      </c>
      <c r="D14" s="3" t="s">
        <v>37</v>
      </c>
      <c r="E14" s="3" t="s">
        <v>43</v>
      </c>
      <c r="F14" s="29">
        <v>13950179941</v>
      </c>
      <c r="G14" s="29" t="s">
        <v>183</v>
      </c>
      <c r="H14" s="34" t="s">
        <v>181</v>
      </c>
      <c r="I14" s="29" t="s">
        <v>50</v>
      </c>
      <c r="J14" s="29">
        <v>103</v>
      </c>
      <c r="K14" s="29">
        <v>78800</v>
      </c>
      <c r="L14" s="30">
        <f>K14*0.3</f>
        <v>23640</v>
      </c>
      <c r="M14" s="4" t="s">
        <v>51</v>
      </c>
      <c r="N14" s="11"/>
      <c r="O14" s="13"/>
    </row>
    <row r="15" spans="1:15" ht="35.25" customHeight="1">
      <c r="A15" s="2">
        <v>12</v>
      </c>
      <c r="B15" s="3" t="s">
        <v>31</v>
      </c>
      <c r="C15" s="3" t="s">
        <v>32</v>
      </c>
      <c r="D15" s="3" t="s">
        <v>36</v>
      </c>
      <c r="E15" s="3" t="s">
        <v>44</v>
      </c>
      <c r="F15" s="29">
        <v>15280226636</v>
      </c>
      <c r="G15" s="29" t="s">
        <v>182</v>
      </c>
      <c r="H15" s="34" t="s">
        <v>181</v>
      </c>
      <c r="I15" s="29" t="s">
        <v>50</v>
      </c>
      <c r="J15" s="29">
        <v>239</v>
      </c>
      <c r="K15" s="29">
        <v>241520</v>
      </c>
      <c r="L15" s="30">
        <f>(K15-100000)*20%+30000</f>
        <v>58304</v>
      </c>
      <c r="M15" s="4" t="s">
        <v>52</v>
      </c>
      <c r="N15" s="11"/>
      <c r="O15" s="13"/>
    </row>
    <row r="16" spans="1:15" ht="36" customHeight="1">
      <c r="A16" s="7">
        <v>13</v>
      </c>
      <c r="B16" s="3" t="s">
        <v>135</v>
      </c>
      <c r="C16" s="6" t="s">
        <v>136</v>
      </c>
      <c r="D16" s="3" t="s">
        <v>137</v>
      </c>
      <c r="E16" s="3" t="s">
        <v>138</v>
      </c>
      <c r="F16" s="29">
        <v>13376988106</v>
      </c>
      <c r="G16" s="29" t="s">
        <v>184</v>
      </c>
      <c r="H16" s="34" t="s">
        <v>181</v>
      </c>
      <c r="I16" s="29" t="s">
        <v>50</v>
      </c>
      <c r="J16" s="29">
        <v>121</v>
      </c>
      <c r="K16" s="29">
        <v>63647</v>
      </c>
      <c r="L16" s="30">
        <v>19094</v>
      </c>
      <c r="M16" s="4" t="s">
        <v>51</v>
      </c>
      <c r="N16" s="23"/>
      <c r="O16" s="24"/>
    </row>
    <row r="17" spans="1:15" ht="60" customHeight="1">
      <c r="A17" s="2">
        <v>14</v>
      </c>
      <c r="B17" s="3" t="s">
        <v>54</v>
      </c>
      <c r="C17" s="3" t="s">
        <v>149</v>
      </c>
      <c r="D17" s="3" t="s">
        <v>71</v>
      </c>
      <c r="E17" s="3" t="s">
        <v>77</v>
      </c>
      <c r="F17" s="29">
        <v>15980833801</v>
      </c>
      <c r="G17" s="29" t="s">
        <v>84</v>
      </c>
      <c r="H17" s="29" t="s">
        <v>89</v>
      </c>
      <c r="I17" s="29" t="s">
        <v>49</v>
      </c>
      <c r="J17" s="29">
        <v>1555</v>
      </c>
      <c r="K17" s="29">
        <v>859050</v>
      </c>
      <c r="L17" s="30">
        <f>(K17-100000)*20%+30000</f>
        <v>181810</v>
      </c>
      <c r="M17" s="4" t="s">
        <v>52</v>
      </c>
      <c r="N17" s="10" t="s">
        <v>151</v>
      </c>
      <c r="O17" s="12">
        <f>SUM(L17:L27)</f>
        <v>1297221.2</v>
      </c>
    </row>
    <row r="18" spans="1:15" ht="45.75" customHeight="1">
      <c r="A18" s="2">
        <v>15</v>
      </c>
      <c r="B18" s="3" t="s">
        <v>55</v>
      </c>
      <c r="C18" s="5" t="s">
        <v>150</v>
      </c>
      <c r="D18" s="34" t="s">
        <v>187</v>
      </c>
      <c r="E18" s="3" t="s">
        <v>78</v>
      </c>
      <c r="F18" s="29">
        <v>18859227961</v>
      </c>
      <c r="G18" s="29" t="s">
        <v>85</v>
      </c>
      <c r="H18" s="29" t="s">
        <v>89</v>
      </c>
      <c r="I18" s="29" t="s">
        <v>50</v>
      </c>
      <c r="J18" s="29">
        <v>1195</v>
      </c>
      <c r="K18" s="29">
        <v>551148</v>
      </c>
      <c r="L18" s="30">
        <f>(K18-100000)*20%+30000</f>
        <v>120229.6</v>
      </c>
      <c r="M18" s="4" t="s">
        <v>52</v>
      </c>
      <c r="N18" s="11"/>
      <c r="O18" s="13"/>
    </row>
    <row r="19" spans="1:15" ht="50.25" customHeight="1">
      <c r="A19" s="7">
        <v>16</v>
      </c>
      <c r="B19" s="3" t="s">
        <v>56</v>
      </c>
      <c r="C19" s="3" t="s">
        <v>146</v>
      </c>
      <c r="D19" s="3" t="s">
        <v>71</v>
      </c>
      <c r="E19" s="3" t="s">
        <v>77</v>
      </c>
      <c r="F19" s="29">
        <v>15980833801</v>
      </c>
      <c r="G19" s="29" t="s">
        <v>86</v>
      </c>
      <c r="H19" s="29" t="s">
        <v>89</v>
      </c>
      <c r="I19" s="29" t="s">
        <v>50</v>
      </c>
      <c r="J19" s="29">
        <v>193</v>
      </c>
      <c r="K19" s="29">
        <v>133630</v>
      </c>
      <c r="L19" s="30">
        <f>(K19-100000)*20%+30000</f>
        <v>36726</v>
      </c>
      <c r="M19" s="4" t="s">
        <v>52</v>
      </c>
      <c r="N19" s="11"/>
      <c r="O19" s="13"/>
    </row>
    <row r="20" spans="1:15" ht="33" customHeight="1">
      <c r="A20" s="2">
        <v>17</v>
      </c>
      <c r="B20" s="3" t="s">
        <v>57</v>
      </c>
      <c r="C20" s="5" t="s">
        <v>58</v>
      </c>
      <c r="D20" s="3" t="s">
        <v>72</v>
      </c>
      <c r="E20" s="3" t="s">
        <v>79</v>
      </c>
      <c r="F20" s="29">
        <v>15359262058</v>
      </c>
      <c r="G20" s="29" t="s">
        <v>185</v>
      </c>
      <c r="H20" s="29" t="s">
        <v>186</v>
      </c>
      <c r="I20" s="29" t="s">
        <v>49</v>
      </c>
      <c r="J20" s="29">
        <v>225</v>
      </c>
      <c r="K20" s="29">
        <v>75840</v>
      </c>
      <c r="L20" s="30">
        <f>K20*0.3</f>
        <v>22752</v>
      </c>
      <c r="M20" s="4" t="s">
        <v>51</v>
      </c>
      <c r="N20" s="11"/>
      <c r="O20" s="13"/>
    </row>
    <row r="21" spans="1:15" ht="32.25" customHeight="1">
      <c r="A21" s="2">
        <v>18</v>
      </c>
      <c r="B21" s="3" t="s">
        <v>59</v>
      </c>
      <c r="C21" s="3" t="s">
        <v>60</v>
      </c>
      <c r="D21" s="3" t="s">
        <v>73</v>
      </c>
      <c r="E21" s="3" t="s">
        <v>80</v>
      </c>
      <c r="F21" s="29">
        <v>13376988106</v>
      </c>
      <c r="G21" s="29" t="s">
        <v>185</v>
      </c>
      <c r="H21" s="29" t="s">
        <v>186</v>
      </c>
      <c r="I21" s="29" t="s">
        <v>49</v>
      </c>
      <c r="J21" s="29">
        <v>392</v>
      </c>
      <c r="K21" s="29">
        <v>236460</v>
      </c>
      <c r="L21" s="30">
        <f>(K21-100000)*20%+30000</f>
        <v>57292</v>
      </c>
      <c r="M21" s="4" t="s">
        <v>52</v>
      </c>
      <c r="N21" s="11"/>
      <c r="O21" s="13"/>
    </row>
    <row r="22" spans="1:15" ht="35.25" customHeight="1">
      <c r="A22" s="7">
        <v>19</v>
      </c>
      <c r="B22" s="3" t="s">
        <v>61</v>
      </c>
      <c r="C22" s="3" t="s">
        <v>62</v>
      </c>
      <c r="D22" s="3" t="s">
        <v>74</v>
      </c>
      <c r="E22" s="3" t="s">
        <v>81</v>
      </c>
      <c r="F22" s="3">
        <v>18005062596</v>
      </c>
      <c r="G22" s="3" t="s">
        <v>87</v>
      </c>
      <c r="H22" s="3" t="s">
        <v>90</v>
      </c>
      <c r="I22" s="3" t="s">
        <v>50</v>
      </c>
      <c r="J22" s="3">
        <v>1238</v>
      </c>
      <c r="K22" s="3">
        <v>1059850</v>
      </c>
      <c r="L22" s="4">
        <f>(K22-100000)*20%+30000</f>
        <v>221970</v>
      </c>
      <c r="M22" s="4" t="s">
        <v>52</v>
      </c>
      <c r="N22" s="11"/>
      <c r="O22" s="13"/>
    </row>
    <row r="23" spans="1:15" ht="39.75" customHeight="1">
      <c r="A23" s="2">
        <v>20</v>
      </c>
      <c r="B23" s="3" t="s">
        <v>63</v>
      </c>
      <c r="C23" s="3" t="s">
        <v>64</v>
      </c>
      <c r="D23" s="3" t="s">
        <v>75</v>
      </c>
      <c r="E23" s="3" t="s">
        <v>82</v>
      </c>
      <c r="F23" s="3">
        <v>18859227961</v>
      </c>
      <c r="G23" s="3" t="s">
        <v>87</v>
      </c>
      <c r="H23" s="3" t="s">
        <v>90</v>
      </c>
      <c r="I23" s="3" t="s">
        <v>50</v>
      </c>
      <c r="J23" s="3">
        <v>1062</v>
      </c>
      <c r="K23" s="3">
        <v>724420</v>
      </c>
      <c r="L23" s="4">
        <f>(K23-100000)*20%+30000</f>
        <v>154884</v>
      </c>
      <c r="M23" s="4" t="s">
        <v>52</v>
      </c>
      <c r="N23" s="11"/>
      <c r="O23" s="13"/>
    </row>
    <row r="24" spans="1:15" ht="26.25" customHeight="1">
      <c r="A24" s="2">
        <v>21</v>
      </c>
      <c r="B24" s="3" t="s">
        <v>65</v>
      </c>
      <c r="C24" s="3" t="s">
        <v>66</v>
      </c>
      <c r="D24" s="3" t="s">
        <v>72</v>
      </c>
      <c r="E24" s="3" t="s">
        <v>79</v>
      </c>
      <c r="F24" s="3">
        <v>15359262058</v>
      </c>
      <c r="G24" s="3" t="s">
        <v>87</v>
      </c>
      <c r="H24" s="3" t="s">
        <v>90</v>
      </c>
      <c r="I24" s="3" t="s">
        <v>50</v>
      </c>
      <c r="J24" s="3">
        <v>118</v>
      </c>
      <c r="K24" s="3">
        <v>76590</v>
      </c>
      <c r="L24" s="4">
        <f>K24*0.3</f>
        <v>22977</v>
      </c>
      <c r="M24" s="4" t="s">
        <v>51</v>
      </c>
      <c r="N24" s="11"/>
      <c r="O24" s="13"/>
    </row>
    <row r="25" spans="1:15" ht="38.25" customHeight="1">
      <c r="A25" s="7">
        <v>22</v>
      </c>
      <c r="B25" s="3" t="s">
        <v>67</v>
      </c>
      <c r="C25" s="3" t="s">
        <v>68</v>
      </c>
      <c r="D25" s="3" t="s">
        <v>72</v>
      </c>
      <c r="E25" s="3" t="s">
        <v>79</v>
      </c>
      <c r="F25" s="3">
        <v>15359262058</v>
      </c>
      <c r="G25" s="3" t="s">
        <v>87</v>
      </c>
      <c r="H25" s="3" t="s">
        <v>90</v>
      </c>
      <c r="I25" s="3" t="s">
        <v>50</v>
      </c>
      <c r="J25" s="3">
        <v>823</v>
      </c>
      <c r="K25" s="3">
        <v>672108</v>
      </c>
      <c r="L25" s="30">
        <f>(K25-100000)*20%+30000</f>
        <v>144421.6</v>
      </c>
      <c r="M25" s="4" t="s">
        <v>52</v>
      </c>
      <c r="N25" s="11"/>
      <c r="O25" s="13"/>
    </row>
    <row r="26" spans="1:15" ht="72" customHeight="1">
      <c r="A26" s="2">
        <v>23</v>
      </c>
      <c r="B26" s="6" t="s">
        <v>69</v>
      </c>
      <c r="C26" s="6" t="s">
        <v>70</v>
      </c>
      <c r="D26" s="6" t="s">
        <v>76</v>
      </c>
      <c r="E26" s="6" t="s">
        <v>83</v>
      </c>
      <c r="F26" s="6">
        <v>15980833801</v>
      </c>
      <c r="G26" s="6" t="s">
        <v>88</v>
      </c>
      <c r="H26" s="7" t="s">
        <v>90</v>
      </c>
      <c r="I26" s="6" t="s">
        <v>50</v>
      </c>
      <c r="J26" s="6">
        <v>1386</v>
      </c>
      <c r="K26" s="6">
        <v>961075</v>
      </c>
      <c r="L26" s="6">
        <f>(K26-100000)*20%+30000</f>
        <v>202215</v>
      </c>
      <c r="M26" s="8" t="s">
        <v>52</v>
      </c>
      <c r="N26" s="11"/>
      <c r="O26" s="13"/>
    </row>
    <row r="27" spans="1:15" ht="51" customHeight="1">
      <c r="A27" s="2">
        <v>24</v>
      </c>
      <c r="B27" s="6" t="s">
        <v>131</v>
      </c>
      <c r="C27" s="6" t="s">
        <v>132</v>
      </c>
      <c r="D27" s="6" t="s">
        <v>133</v>
      </c>
      <c r="E27" s="6" t="s">
        <v>134</v>
      </c>
      <c r="F27" s="6">
        <v>13600933791</v>
      </c>
      <c r="G27" s="3" t="s">
        <v>87</v>
      </c>
      <c r="H27" s="7" t="s">
        <v>90</v>
      </c>
      <c r="I27" s="6" t="s">
        <v>50</v>
      </c>
      <c r="J27" s="6">
        <v>1031</v>
      </c>
      <c r="K27" s="6">
        <v>609720</v>
      </c>
      <c r="L27" s="6">
        <f>(K27-100000)*20%+30000</f>
        <v>131944</v>
      </c>
      <c r="M27" s="8" t="s">
        <v>52</v>
      </c>
      <c r="N27" s="11"/>
      <c r="O27" s="13"/>
    </row>
    <row r="28" spans="1:15" ht="33.75" customHeight="1">
      <c r="A28" s="7">
        <v>25</v>
      </c>
      <c r="B28" s="3" t="s">
        <v>91</v>
      </c>
      <c r="C28" s="3" t="s">
        <v>145</v>
      </c>
      <c r="D28" s="3" t="s">
        <v>98</v>
      </c>
      <c r="E28" s="3" t="s">
        <v>101</v>
      </c>
      <c r="F28" s="3">
        <v>17359892030</v>
      </c>
      <c r="G28" s="3" t="s">
        <v>104</v>
      </c>
      <c r="H28" s="3" t="s">
        <v>107</v>
      </c>
      <c r="I28" s="3" t="s">
        <v>50</v>
      </c>
      <c r="J28" s="3">
        <v>280</v>
      </c>
      <c r="K28" s="3">
        <v>328360</v>
      </c>
      <c r="L28" s="4">
        <f>(K28-100000)*20%+30000</f>
        <v>75672</v>
      </c>
      <c r="M28" s="4" t="s">
        <v>52</v>
      </c>
      <c r="N28" s="10" t="s">
        <v>152</v>
      </c>
      <c r="O28" s="10">
        <f>SUM(L28:L31)</f>
        <v>192143</v>
      </c>
    </row>
    <row r="29" spans="1:15" ht="50.25" customHeight="1">
      <c r="A29" s="2">
        <v>26</v>
      </c>
      <c r="B29" s="3" t="s">
        <v>92</v>
      </c>
      <c r="C29" s="3" t="s">
        <v>93</v>
      </c>
      <c r="D29" s="3" t="s">
        <v>99</v>
      </c>
      <c r="E29" s="3" t="s">
        <v>102</v>
      </c>
      <c r="F29" s="3">
        <v>13606912125</v>
      </c>
      <c r="G29" s="3" t="s">
        <v>105</v>
      </c>
      <c r="H29" s="3" t="s">
        <v>108</v>
      </c>
      <c r="I29" s="3" t="s">
        <v>50</v>
      </c>
      <c r="J29" s="3">
        <v>314</v>
      </c>
      <c r="K29" s="3">
        <v>318155</v>
      </c>
      <c r="L29" s="4">
        <f>(K29-100000)*20%+30000</f>
        <v>73631</v>
      </c>
      <c r="M29" s="4" t="s">
        <v>52</v>
      </c>
      <c r="N29" s="11"/>
      <c r="O29" s="11"/>
    </row>
    <row r="30" spans="1:15" ht="34.5" customHeight="1">
      <c r="A30" s="2">
        <v>27</v>
      </c>
      <c r="B30" s="3" t="s">
        <v>94</v>
      </c>
      <c r="C30" s="3" t="s">
        <v>95</v>
      </c>
      <c r="D30" s="3" t="s">
        <v>100</v>
      </c>
      <c r="E30" s="3" t="s">
        <v>103</v>
      </c>
      <c r="F30" s="3">
        <v>13720891513</v>
      </c>
      <c r="G30" s="3" t="s">
        <v>106</v>
      </c>
      <c r="H30" s="3" t="s">
        <v>109</v>
      </c>
      <c r="I30" s="3" t="s">
        <v>50</v>
      </c>
      <c r="J30" s="3">
        <v>108</v>
      </c>
      <c r="K30" s="3">
        <v>71400</v>
      </c>
      <c r="L30" s="4">
        <f>K30*0.3</f>
        <v>21420</v>
      </c>
      <c r="M30" s="4" t="s">
        <v>51</v>
      </c>
      <c r="N30" s="11"/>
      <c r="O30" s="11"/>
    </row>
    <row r="31" spans="1:15" ht="44.25" customHeight="1">
      <c r="A31" s="7">
        <v>28</v>
      </c>
      <c r="B31" s="3" t="s">
        <v>96</v>
      </c>
      <c r="C31" s="3" t="s">
        <v>97</v>
      </c>
      <c r="D31" s="29" t="s">
        <v>156</v>
      </c>
      <c r="E31" s="29" t="s">
        <v>157</v>
      </c>
      <c r="F31" s="29">
        <v>13950179615</v>
      </c>
      <c r="G31" s="29" t="s">
        <v>158</v>
      </c>
      <c r="H31" s="29" t="s">
        <v>159</v>
      </c>
      <c r="I31" s="29" t="s">
        <v>50</v>
      </c>
      <c r="J31" s="29">
        <v>112</v>
      </c>
      <c r="K31" s="29">
        <v>71400</v>
      </c>
      <c r="L31" s="30">
        <f>K31*0.3</f>
        <v>21420</v>
      </c>
      <c r="M31" s="30" t="s">
        <v>51</v>
      </c>
      <c r="N31" s="23"/>
      <c r="O31" s="23"/>
    </row>
    <row r="32" spans="1:15" ht="40.5" customHeight="1">
      <c r="A32" s="2">
        <v>29</v>
      </c>
      <c r="B32" s="3" t="s">
        <v>110</v>
      </c>
      <c r="C32" s="3" t="s">
        <v>111</v>
      </c>
      <c r="D32" s="29" t="s">
        <v>160</v>
      </c>
      <c r="E32" s="29" t="s">
        <v>125</v>
      </c>
      <c r="F32" s="29">
        <v>18005062596</v>
      </c>
      <c r="G32" s="29" t="s">
        <v>129</v>
      </c>
      <c r="H32" s="29" t="s">
        <v>130</v>
      </c>
      <c r="I32" s="29" t="s">
        <v>161</v>
      </c>
      <c r="J32" s="29">
        <v>164</v>
      </c>
      <c r="K32" s="29">
        <v>103540</v>
      </c>
      <c r="L32" s="30">
        <f>(K32-100000)*20%+30000</f>
        <v>30708</v>
      </c>
      <c r="M32" s="30" t="s">
        <v>162</v>
      </c>
      <c r="N32" s="10" t="s">
        <v>130</v>
      </c>
      <c r="O32" s="10">
        <f>SUM(L32:L39)</f>
        <v>579084.19999999995</v>
      </c>
    </row>
    <row r="33" spans="1:15" ht="51.75" customHeight="1">
      <c r="A33" s="2">
        <v>30</v>
      </c>
      <c r="B33" s="9" t="s">
        <v>112</v>
      </c>
      <c r="C33" s="9" t="s">
        <v>144</v>
      </c>
      <c r="D33" s="31" t="s">
        <v>122</v>
      </c>
      <c r="E33" s="31" t="s">
        <v>126</v>
      </c>
      <c r="F33" s="31">
        <v>15000028048</v>
      </c>
      <c r="G33" s="31" t="s">
        <v>129</v>
      </c>
      <c r="H33" s="31" t="s">
        <v>130</v>
      </c>
      <c r="I33" s="31" t="s">
        <v>163</v>
      </c>
      <c r="J33" s="31" t="s">
        <v>164</v>
      </c>
      <c r="K33" s="31">
        <v>305540</v>
      </c>
      <c r="L33" s="31">
        <v>300000</v>
      </c>
      <c r="M33" s="32" t="s">
        <v>165</v>
      </c>
      <c r="N33" s="11"/>
      <c r="O33" s="11"/>
    </row>
    <row r="34" spans="1:15" ht="36" customHeight="1">
      <c r="A34" s="7">
        <v>31</v>
      </c>
      <c r="B34" s="3" t="s">
        <v>113</v>
      </c>
      <c r="C34" s="3" t="s">
        <v>141</v>
      </c>
      <c r="D34" s="29" t="s">
        <v>166</v>
      </c>
      <c r="E34" s="29" t="s">
        <v>127</v>
      </c>
      <c r="F34" s="29">
        <v>13779954686</v>
      </c>
      <c r="G34" s="29" t="s">
        <v>129</v>
      </c>
      <c r="H34" s="29" t="s">
        <v>130</v>
      </c>
      <c r="I34" s="29" t="s">
        <v>167</v>
      </c>
      <c r="J34" s="29">
        <v>224</v>
      </c>
      <c r="K34" s="29">
        <v>108380</v>
      </c>
      <c r="L34" s="30">
        <f>(K34-100000)*20%+30000</f>
        <v>31676</v>
      </c>
      <c r="M34" s="30" t="s">
        <v>168</v>
      </c>
      <c r="N34" s="11"/>
      <c r="O34" s="11"/>
    </row>
    <row r="35" spans="1:15" ht="35.25" customHeight="1">
      <c r="A35" s="2">
        <v>32</v>
      </c>
      <c r="B35" s="3" t="s">
        <v>114</v>
      </c>
      <c r="C35" s="3" t="s">
        <v>142</v>
      </c>
      <c r="D35" s="29" t="s">
        <v>123</v>
      </c>
      <c r="E35" s="29" t="s">
        <v>128</v>
      </c>
      <c r="F35" s="29">
        <v>15960259610</v>
      </c>
      <c r="G35" s="29" t="s">
        <v>129</v>
      </c>
      <c r="H35" s="29" t="s">
        <v>130</v>
      </c>
      <c r="I35" s="29" t="s">
        <v>169</v>
      </c>
      <c r="J35" s="29">
        <v>201</v>
      </c>
      <c r="K35" s="29">
        <v>227950</v>
      </c>
      <c r="L35" s="30">
        <f>(K35-100000)*20%+30000</f>
        <v>55590</v>
      </c>
      <c r="M35" s="30" t="s">
        <v>170</v>
      </c>
      <c r="N35" s="11"/>
      <c r="O35" s="11"/>
    </row>
    <row r="36" spans="1:15" ht="36" customHeight="1">
      <c r="A36" s="2">
        <v>33</v>
      </c>
      <c r="B36" s="3" t="s">
        <v>115</v>
      </c>
      <c r="C36" s="3" t="s">
        <v>116</v>
      </c>
      <c r="D36" s="29" t="s">
        <v>171</v>
      </c>
      <c r="E36" s="29" t="s">
        <v>172</v>
      </c>
      <c r="F36" s="29">
        <v>15160072109</v>
      </c>
      <c r="G36" s="29" t="s">
        <v>173</v>
      </c>
      <c r="H36" s="29" t="s">
        <v>174</v>
      </c>
      <c r="I36" s="29" t="s">
        <v>169</v>
      </c>
      <c r="J36" s="29">
        <v>319</v>
      </c>
      <c r="K36" s="29">
        <v>185360</v>
      </c>
      <c r="L36" s="30">
        <f>(K36-100000)*20%+30000</f>
        <v>47072</v>
      </c>
      <c r="M36" s="30" t="s">
        <v>170</v>
      </c>
      <c r="N36" s="11"/>
      <c r="O36" s="11"/>
    </row>
    <row r="37" spans="1:15" ht="33" customHeight="1">
      <c r="A37" s="7">
        <v>34</v>
      </c>
      <c r="B37" s="3" t="s">
        <v>117</v>
      </c>
      <c r="C37" s="3" t="s">
        <v>143</v>
      </c>
      <c r="D37" s="29" t="s">
        <v>175</v>
      </c>
      <c r="E37" s="29" t="s">
        <v>176</v>
      </c>
      <c r="F37" s="29">
        <v>13774691030</v>
      </c>
      <c r="G37" s="29" t="s">
        <v>173</v>
      </c>
      <c r="H37" s="29" t="s">
        <v>174</v>
      </c>
      <c r="I37" s="29" t="s">
        <v>169</v>
      </c>
      <c r="J37" s="29">
        <v>271</v>
      </c>
      <c r="K37" s="29">
        <v>194400</v>
      </c>
      <c r="L37" s="30">
        <f>(K37-100000)*20%+30000</f>
        <v>48880</v>
      </c>
      <c r="M37" s="30" t="s">
        <v>170</v>
      </c>
      <c r="N37" s="11"/>
      <c r="O37" s="11"/>
    </row>
    <row r="38" spans="1:15" ht="44.25" customHeight="1">
      <c r="A38" s="2">
        <v>35</v>
      </c>
      <c r="B38" s="3" t="s">
        <v>118</v>
      </c>
      <c r="C38" s="3" t="s">
        <v>119</v>
      </c>
      <c r="D38" s="29" t="s">
        <v>177</v>
      </c>
      <c r="E38" s="29" t="s">
        <v>178</v>
      </c>
      <c r="F38" s="29">
        <v>15359262058</v>
      </c>
      <c r="G38" s="29" t="s">
        <v>173</v>
      </c>
      <c r="H38" s="29" t="s">
        <v>174</v>
      </c>
      <c r="I38" s="29" t="s">
        <v>169</v>
      </c>
      <c r="J38" s="29">
        <v>262</v>
      </c>
      <c r="K38" s="29">
        <v>91850</v>
      </c>
      <c r="L38" s="30">
        <f>K38*0.3</f>
        <v>27555</v>
      </c>
      <c r="M38" s="30" t="s">
        <v>179</v>
      </c>
      <c r="N38" s="11"/>
      <c r="O38" s="11"/>
    </row>
    <row r="39" spans="1:15" ht="50.25" customHeight="1">
      <c r="A39" s="2">
        <v>36</v>
      </c>
      <c r="B39" s="3" t="s">
        <v>120</v>
      </c>
      <c r="C39" s="3" t="s">
        <v>121</v>
      </c>
      <c r="D39" s="29" t="s">
        <v>124</v>
      </c>
      <c r="E39" s="29" t="s">
        <v>180</v>
      </c>
      <c r="F39" s="29">
        <v>18601282520</v>
      </c>
      <c r="G39" s="29" t="s">
        <v>173</v>
      </c>
      <c r="H39" s="29" t="s">
        <v>174</v>
      </c>
      <c r="I39" s="29" t="s">
        <v>169</v>
      </c>
      <c r="J39" s="29">
        <v>117</v>
      </c>
      <c r="K39" s="29">
        <v>138016</v>
      </c>
      <c r="L39" s="30">
        <f>(K39-100000)*20%+30000</f>
        <v>37603.199999999997</v>
      </c>
      <c r="M39" s="30" t="s">
        <v>170</v>
      </c>
      <c r="N39" s="28"/>
      <c r="O39" s="23"/>
    </row>
    <row r="40" spans="1:15" ht="17.25" customHeight="1">
      <c r="A40" s="35" t="s">
        <v>153</v>
      </c>
      <c r="B40" s="35"/>
      <c r="C40" s="35"/>
      <c r="D40" s="35"/>
      <c r="E40" s="35"/>
      <c r="F40" s="35"/>
      <c r="G40" s="35"/>
      <c r="H40" s="35"/>
      <c r="I40" s="35"/>
      <c r="J40" s="35"/>
      <c r="K40" s="35"/>
      <c r="L40" s="4">
        <f>SUM(L4:L39)</f>
        <v>2476537.8000000003</v>
      </c>
      <c r="M40" s="25"/>
      <c r="N40" s="26"/>
      <c r="O40" s="27"/>
    </row>
  </sheetData>
  <mergeCells count="23">
    <mergeCell ref="O4:O16"/>
    <mergeCell ref="A40:K40"/>
    <mergeCell ref="M40:O40"/>
    <mergeCell ref="N28:N31"/>
    <mergeCell ref="O28:O31"/>
    <mergeCell ref="N32:N39"/>
    <mergeCell ref="O32:O39"/>
    <mergeCell ref="N17:N27"/>
    <mergeCell ref="O17:O27"/>
    <mergeCell ref="A1:O1"/>
    <mergeCell ref="A2:A3"/>
    <mergeCell ref="B2:B3"/>
    <mergeCell ref="C2:C3"/>
    <mergeCell ref="D2:D3"/>
    <mergeCell ref="E2:E3"/>
    <mergeCell ref="F2:F3"/>
    <mergeCell ref="G2:G3"/>
    <mergeCell ref="H2:H3"/>
    <mergeCell ref="I2:K2"/>
    <mergeCell ref="L2:L3"/>
    <mergeCell ref="M2:M3"/>
    <mergeCell ref="N2:O3"/>
    <mergeCell ref="N4:N16"/>
  </mergeCells>
  <phoneticPr fontId="2" type="noConversion"/>
  <pageMargins left="0.19685039370078741" right="0.19685039370078741" top="0.19685039370078741" bottom="0.35433070866141736" header="0.47244094488188981" footer="0.31496062992125984"/>
  <pageSetup paperSize="9" scale="91" fitToHeight="3"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全区数据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2022-01-28T08:13:03Z</dcterms:modified>
</cp:coreProperties>
</file>