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1" i="1"/>
  <c r="C41"/>
  <c r="F38"/>
  <c r="F37"/>
  <c r="D36"/>
  <c r="D35"/>
  <c r="D34"/>
  <c r="D33"/>
  <c r="D32"/>
  <c r="D31"/>
  <c r="D18"/>
  <c r="E18"/>
  <c r="F41" l="1"/>
  <c r="D41"/>
  <c r="F4" l="1"/>
  <c r="F5"/>
  <c r="F6"/>
  <c r="F7"/>
  <c r="F8"/>
  <c r="F9"/>
  <c r="F10"/>
  <c r="F11"/>
  <c r="F12"/>
  <c r="F13"/>
  <c r="F14"/>
  <c r="F15"/>
  <c r="F16"/>
  <c r="F17"/>
  <c r="F3"/>
  <c r="F18" l="1"/>
</calcChain>
</file>

<file path=xl/sharedStrings.xml><?xml version="1.0" encoding="utf-8"?>
<sst xmlns="http://schemas.openxmlformats.org/spreadsheetml/2006/main" count="63" uniqueCount="47">
  <si>
    <t>序号</t>
    <phoneticPr fontId="2" type="noConversion"/>
  </si>
  <si>
    <t>申请单位</t>
  </si>
  <si>
    <t>所属街道</t>
    <phoneticPr fontId="2" type="noConversion"/>
  </si>
  <si>
    <t>引进会议数</t>
    <phoneticPr fontId="2" type="noConversion"/>
  </si>
  <si>
    <t>全年奖励（元）</t>
    <phoneticPr fontId="2" type="noConversion"/>
  </si>
  <si>
    <t>特别奖励20%（元）</t>
    <phoneticPr fontId="2" type="noConversion"/>
  </si>
  <si>
    <t>备注</t>
    <phoneticPr fontId="2" type="noConversion"/>
  </si>
  <si>
    <t>对单个自然年度内招揽引进8个及以上会议项目的酒店或会展机构给予全年奖励总额20%的特别奖励</t>
    <phoneticPr fontId="2" type="noConversion"/>
  </si>
  <si>
    <t>殿前街道</t>
    <phoneticPr fontId="2" type="noConversion"/>
  </si>
  <si>
    <t>禾山街道</t>
    <phoneticPr fontId="2" type="noConversion"/>
  </si>
  <si>
    <t>厦门汇星河文化传播有限公司</t>
  </si>
  <si>
    <t>湖里街道</t>
    <phoneticPr fontId="2" type="noConversion"/>
  </si>
  <si>
    <t>厦门普照会议服务有限公司</t>
  </si>
  <si>
    <t>金山街道</t>
    <phoneticPr fontId="2" type="noConversion"/>
  </si>
  <si>
    <t>厦门臻沐文化传播有限公司</t>
  </si>
  <si>
    <t>全区合计</t>
    <phoneticPr fontId="2" type="noConversion"/>
  </si>
  <si>
    <t>厦门会雁会展服务有限公司</t>
  </si>
  <si>
    <t>厦门市华培会议服务有限公司</t>
  </si>
  <si>
    <t>江头街道</t>
    <phoneticPr fontId="2" type="noConversion"/>
  </si>
  <si>
    <t>禾山街道</t>
    <phoneticPr fontId="2" type="noConversion"/>
  </si>
  <si>
    <t>厦门臻沐文化传播有限公司（9）</t>
    <phoneticPr fontId="2" type="noConversion"/>
  </si>
  <si>
    <t>厦门普照会议服务有限公司（10）</t>
    <phoneticPr fontId="2" type="noConversion"/>
  </si>
  <si>
    <t>厦门海四方会展服务有限公司（10）</t>
    <phoneticPr fontId="2" type="noConversion"/>
  </si>
  <si>
    <t>厦门汇星河文化传播有限公司（14）</t>
    <phoneticPr fontId="2" type="noConversion"/>
  </si>
  <si>
    <t>厦门市华培会议服务有限公司（15）</t>
    <phoneticPr fontId="2" type="noConversion"/>
  </si>
  <si>
    <t>厦门国际大酒店有限公司（29）</t>
    <phoneticPr fontId="2" type="noConversion"/>
  </si>
  <si>
    <t>厦门会雁会展服务有限公司（8）</t>
    <phoneticPr fontId="2" type="noConversion"/>
  </si>
  <si>
    <t>湖里区2021年特别奖励汇总表(按项目分）</t>
    <phoneticPr fontId="2" type="noConversion"/>
  </si>
  <si>
    <t>申请单位</t>
    <phoneticPr fontId="2" type="noConversion"/>
  </si>
  <si>
    <t>全年奖励（元）</t>
    <phoneticPr fontId="2" type="noConversion"/>
  </si>
  <si>
    <t>特别奖励20%（元）</t>
    <phoneticPr fontId="2" type="noConversion"/>
  </si>
  <si>
    <t>湖里街道（23）</t>
    <phoneticPr fontId="2" type="noConversion"/>
  </si>
  <si>
    <t>对单个自然年度内招揽引进8个及以上会议项目的酒店或会展机构给予全年奖励总额20%的特别奖励</t>
    <phoneticPr fontId="2" type="noConversion"/>
  </si>
  <si>
    <t>殿前街道(65)</t>
    <phoneticPr fontId="2" type="noConversion"/>
  </si>
  <si>
    <t>厦门国际大酒店有限公司</t>
    <phoneticPr fontId="2" type="noConversion"/>
  </si>
  <si>
    <t>厦门普照会议服务有限公司</t>
    <phoneticPr fontId="2" type="noConversion"/>
  </si>
  <si>
    <t>厦门市华培会议服务有限公司</t>
    <phoneticPr fontId="2" type="noConversion"/>
  </si>
  <si>
    <t>厦门海四方会展服务有限公司</t>
    <phoneticPr fontId="2" type="noConversion"/>
  </si>
  <si>
    <t>厦门会雁会展服务有限公司</t>
    <phoneticPr fontId="2" type="noConversion"/>
  </si>
  <si>
    <t>厦门臻沐文化传播有限公司</t>
    <phoneticPr fontId="2" type="noConversion"/>
  </si>
  <si>
    <t>街道合计</t>
    <phoneticPr fontId="2" type="noConversion"/>
  </si>
  <si>
    <t>江头街道（1）</t>
    <phoneticPr fontId="2" type="noConversion"/>
  </si>
  <si>
    <t>禾山街道（4）</t>
    <phoneticPr fontId="2" type="noConversion"/>
  </si>
  <si>
    <t>金山街道（2）</t>
    <phoneticPr fontId="2" type="noConversion"/>
  </si>
  <si>
    <t>湖里区2021年特别奖励汇总表(按街道分）</t>
    <phoneticPr fontId="2" type="noConversion"/>
  </si>
  <si>
    <t>全区合计</t>
    <phoneticPr fontId="2" type="noConversion"/>
  </si>
  <si>
    <t>=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</si>
</sst>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2" xfId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 wrapText="1"/>
    </xf>
    <xf numFmtId="176" fontId="6" fillId="0" borderId="5" xfId="1" applyNumberFormat="1" applyFont="1" applyFill="1" applyBorder="1" applyAlignment="1" applyProtection="1">
      <alignment horizontal="center" vertical="center" wrapText="1"/>
    </xf>
    <xf numFmtId="176" fontId="6" fillId="0" borderId="2" xfId="1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C26" sqref="C26"/>
    </sheetView>
  </sheetViews>
  <sheetFormatPr defaultRowHeight="13.5"/>
  <cols>
    <col min="1" max="1" width="12.5" customWidth="1"/>
    <col min="2" max="2" width="31.5" customWidth="1"/>
    <col min="3" max="3" width="15.375" customWidth="1"/>
    <col min="4" max="4" width="16.75" customWidth="1"/>
    <col min="5" max="5" width="14.75" customWidth="1"/>
    <col min="6" max="6" width="14.625" customWidth="1"/>
    <col min="7" max="7" width="16.375" customWidth="1"/>
    <col min="8" max="8" width="12.75" customWidth="1"/>
    <col min="9" max="9" width="14.5" customWidth="1"/>
  </cols>
  <sheetData>
    <row r="1" spans="1:10" ht="36.75" customHeight="1">
      <c r="A1" s="13" t="s">
        <v>27</v>
      </c>
      <c r="B1" s="13"/>
      <c r="C1" s="13"/>
      <c r="D1" s="13"/>
      <c r="E1" s="13"/>
      <c r="F1" s="13"/>
      <c r="G1" s="13"/>
    </row>
    <row r="2" spans="1:10" ht="2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10" ht="48" customHeight="1">
      <c r="A3" s="2">
        <v>1</v>
      </c>
      <c r="B3" s="3" t="s">
        <v>25</v>
      </c>
      <c r="C3" s="3" t="s">
        <v>8</v>
      </c>
      <c r="D3" s="4">
        <v>29</v>
      </c>
      <c r="E3" s="5">
        <v>2387646.8000000003</v>
      </c>
      <c r="F3" s="5">
        <f>E3*0.2</f>
        <v>477529.3600000001</v>
      </c>
      <c r="G3" s="26" t="s">
        <v>7</v>
      </c>
    </row>
    <row r="4" spans="1:10">
      <c r="A4" s="22">
        <v>2</v>
      </c>
      <c r="B4" s="10" t="s">
        <v>24</v>
      </c>
      <c r="C4" s="3" t="s">
        <v>11</v>
      </c>
      <c r="D4" s="4">
        <v>4</v>
      </c>
      <c r="E4" s="5">
        <v>156933.4</v>
      </c>
      <c r="F4" s="5">
        <f t="shared" ref="F4:F17" si="0">E4*0.2</f>
        <v>31386.68</v>
      </c>
      <c r="G4" s="26"/>
    </row>
    <row r="5" spans="1:10">
      <c r="A5" s="22"/>
      <c r="B5" s="11"/>
      <c r="C5" s="3" t="s">
        <v>8</v>
      </c>
      <c r="D5" s="4">
        <v>10</v>
      </c>
      <c r="E5" s="5">
        <v>283735.19999999995</v>
      </c>
      <c r="F5" s="5">
        <f t="shared" si="0"/>
        <v>56747.039999999994</v>
      </c>
      <c r="G5" s="26"/>
    </row>
    <row r="6" spans="1:10">
      <c r="A6" s="22"/>
      <c r="B6" s="12"/>
      <c r="C6" s="3" t="s">
        <v>18</v>
      </c>
      <c r="D6" s="4">
        <v>1</v>
      </c>
      <c r="E6" s="5">
        <v>19760.400000000001</v>
      </c>
      <c r="F6" s="5">
        <f t="shared" si="0"/>
        <v>3952.0800000000004</v>
      </c>
      <c r="G6" s="26"/>
    </row>
    <row r="7" spans="1:10">
      <c r="A7" s="2">
        <v>3</v>
      </c>
      <c r="B7" s="8" t="s">
        <v>23</v>
      </c>
      <c r="C7" s="3" t="s">
        <v>11</v>
      </c>
      <c r="D7" s="4">
        <v>14</v>
      </c>
      <c r="E7" s="5">
        <v>470869.8</v>
      </c>
      <c r="F7" s="5">
        <f t="shared" si="0"/>
        <v>94173.96</v>
      </c>
      <c r="G7" s="26"/>
    </row>
    <row r="8" spans="1:10">
      <c r="A8" s="23">
        <v>4</v>
      </c>
      <c r="B8" s="10" t="s">
        <v>22</v>
      </c>
      <c r="C8" s="3" t="s">
        <v>8</v>
      </c>
      <c r="D8" s="4">
        <v>7</v>
      </c>
      <c r="E8" s="5">
        <v>537751</v>
      </c>
      <c r="F8" s="5">
        <f t="shared" si="0"/>
        <v>107550.20000000001</v>
      </c>
      <c r="G8" s="26"/>
    </row>
    <row r="9" spans="1:10">
      <c r="A9" s="24"/>
      <c r="B9" s="12"/>
      <c r="C9" s="3" t="s">
        <v>19</v>
      </c>
      <c r="D9" s="4">
        <v>3</v>
      </c>
      <c r="E9" s="5">
        <v>159468.01</v>
      </c>
      <c r="F9" s="5">
        <f t="shared" si="0"/>
        <v>31893.602000000003</v>
      </c>
      <c r="G9" s="26"/>
    </row>
    <row r="10" spans="1:10">
      <c r="A10" s="23">
        <v>5</v>
      </c>
      <c r="B10" s="10" t="s">
        <v>21</v>
      </c>
      <c r="C10" s="3" t="s">
        <v>11</v>
      </c>
      <c r="D10" s="4">
        <v>1</v>
      </c>
      <c r="E10" s="5">
        <v>18432</v>
      </c>
      <c r="F10" s="5">
        <f t="shared" si="0"/>
        <v>3686.4</v>
      </c>
      <c r="G10" s="26"/>
    </row>
    <row r="11" spans="1:10">
      <c r="A11" s="25"/>
      <c r="B11" s="11"/>
      <c r="C11" s="3" t="s">
        <v>8</v>
      </c>
      <c r="D11" s="4">
        <v>7</v>
      </c>
      <c r="E11" s="5">
        <v>846366.6</v>
      </c>
      <c r="F11" s="5">
        <f t="shared" si="0"/>
        <v>169273.32</v>
      </c>
      <c r="G11" s="26"/>
    </row>
    <row r="12" spans="1:10">
      <c r="A12" s="24"/>
      <c r="B12" s="12"/>
      <c r="C12" s="3" t="s">
        <v>13</v>
      </c>
      <c r="D12" s="4">
        <v>2</v>
      </c>
      <c r="E12" s="5">
        <v>117115</v>
      </c>
      <c r="F12" s="5">
        <f t="shared" si="0"/>
        <v>23423</v>
      </c>
      <c r="G12" s="26"/>
    </row>
    <row r="13" spans="1:10">
      <c r="A13" s="22">
        <v>6</v>
      </c>
      <c r="B13" s="10" t="s">
        <v>20</v>
      </c>
      <c r="C13" s="3" t="s">
        <v>11</v>
      </c>
      <c r="D13" s="4">
        <v>3</v>
      </c>
      <c r="E13" s="5">
        <v>71478</v>
      </c>
      <c r="F13" s="5">
        <f t="shared" si="0"/>
        <v>14295.6</v>
      </c>
      <c r="G13" s="26"/>
    </row>
    <row r="14" spans="1:10">
      <c r="A14" s="22"/>
      <c r="B14" s="12"/>
      <c r="C14" s="3" t="s">
        <v>8</v>
      </c>
      <c r="D14" s="4">
        <v>6</v>
      </c>
      <c r="E14" s="5">
        <v>280174.40000000002</v>
      </c>
      <c r="F14" s="5">
        <f t="shared" si="0"/>
        <v>56034.880000000005</v>
      </c>
      <c r="G14" s="26"/>
    </row>
    <row r="15" spans="1:10">
      <c r="A15" s="22">
        <v>7</v>
      </c>
      <c r="B15" s="10" t="s">
        <v>26</v>
      </c>
      <c r="C15" s="3" t="s">
        <v>11</v>
      </c>
      <c r="D15" s="4">
        <v>1</v>
      </c>
      <c r="E15" s="5">
        <v>50342.2</v>
      </c>
      <c r="F15" s="5">
        <f t="shared" si="0"/>
        <v>10068.44</v>
      </c>
      <c r="G15" s="26"/>
    </row>
    <row r="16" spans="1:10">
      <c r="A16" s="22"/>
      <c r="B16" s="11"/>
      <c r="C16" s="3" t="s">
        <v>8</v>
      </c>
      <c r="D16" s="4">
        <v>6</v>
      </c>
      <c r="E16" s="5">
        <v>605109.80000000005</v>
      </c>
      <c r="F16" s="5">
        <f t="shared" si="0"/>
        <v>121021.96000000002</v>
      </c>
      <c r="G16" s="26"/>
      <c r="J16" t="s">
        <v>46</v>
      </c>
    </row>
    <row r="17" spans="1:7">
      <c r="A17" s="22"/>
      <c r="B17" s="12"/>
      <c r="C17" s="3" t="s">
        <v>9</v>
      </c>
      <c r="D17" s="4">
        <v>1</v>
      </c>
      <c r="E17" s="5">
        <v>21420</v>
      </c>
      <c r="F17" s="5">
        <f t="shared" si="0"/>
        <v>4284</v>
      </c>
      <c r="G17" s="26"/>
    </row>
    <row r="18" spans="1:7">
      <c r="A18" s="19" t="s">
        <v>15</v>
      </c>
      <c r="B18" s="20"/>
      <c r="C18" s="21"/>
      <c r="D18" s="7">
        <f t="shared" ref="D18:E18" si="1">SUM(D3:D17)</f>
        <v>95</v>
      </c>
      <c r="E18" s="5">
        <f t="shared" si="1"/>
        <v>6026602.6100000003</v>
      </c>
      <c r="F18" s="5">
        <f>SUM(F3:F17)</f>
        <v>1205320.5219999999</v>
      </c>
      <c r="G18" s="6"/>
    </row>
    <row r="20" spans="1:7" ht="41.25" customHeight="1"/>
    <row r="22" spans="1:7" ht="21.75" customHeight="1"/>
    <row r="24" spans="1:7" ht="18.75" customHeight="1">
      <c r="A24" s="13" t="s">
        <v>44</v>
      </c>
      <c r="B24" s="13"/>
      <c r="C24" s="13"/>
      <c r="D24" s="13"/>
      <c r="E24" s="13"/>
      <c r="F24" s="13"/>
      <c r="G24" s="13"/>
    </row>
    <row r="25" spans="1:7" ht="23.25" customHeight="1">
      <c r="A25" s="1" t="s">
        <v>2</v>
      </c>
      <c r="B25" s="1" t="s">
        <v>28</v>
      </c>
      <c r="C25" s="1" t="s">
        <v>3</v>
      </c>
      <c r="D25" s="1" t="s">
        <v>29</v>
      </c>
      <c r="E25" s="1" t="s">
        <v>30</v>
      </c>
      <c r="F25" s="1" t="s">
        <v>40</v>
      </c>
      <c r="G25" s="1" t="s">
        <v>6</v>
      </c>
    </row>
    <row r="26" spans="1:7" ht="18.75" customHeight="1">
      <c r="A26" s="10" t="s">
        <v>31</v>
      </c>
      <c r="B26" s="3" t="s">
        <v>10</v>
      </c>
      <c r="C26" s="4">
        <v>14</v>
      </c>
      <c r="D26" s="5">
        <v>470869.8</v>
      </c>
      <c r="E26" s="5">
        <v>94173.96</v>
      </c>
      <c r="F26" s="14">
        <v>153611.08000000002</v>
      </c>
      <c r="G26" s="10" t="s">
        <v>32</v>
      </c>
    </row>
    <row r="27" spans="1:7" ht="18.75" customHeight="1">
      <c r="A27" s="11"/>
      <c r="B27" s="3" t="s">
        <v>17</v>
      </c>
      <c r="C27" s="4">
        <v>4</v>
      </c>
      <c r="D27" s="5">
        <v>156933.4</v>
      </c>
      <c r="E27" s="5">
        <v>31386.68</v>
      </c>
      <c r="F27" s="15"/>
      <c r="G27" s="11"/>
    </row>
    <row r="28" spans="1:7" ht="18.75" customHeight="1">
      <c r="A28" s="11"/>
      <c r="B28" s="3" t="s">
        <v>14</v>
      </c>
      <c r="C28" s="4">
        <v>3</v>
      </c>
      <c r="D28" s="5">
        <v>71478</v>
      </c>
      <c r="E28" s="5">
        <v>14295.6</v>
      </c>
      <c r="F28" s="15"/>
      <c r="G28" s="11"/>
    </row>
    <row r="29" spans="1:7" ht="18.75" customHeight="1">
      <c r="A29" s="11"/>
      <c r="B29" s="3" t="s">
        <v>12</v>
      </c>
      <c r="C29" s="4">
        <v>1</v>
      </c>
      <c r="D29" s="5">
        <v>18432</v>
      </c>
      <c r="E29" s="5">
        <v>3686.4</v>
      </c>
      <c r="F29" s="15"/>
      <c r="G29" s="11"/>
    </row>
    <row r="30" spans="1:7" ht="18.75" customHeight="1">
      <c r="A30" s="12"/>
      <c r="B30" s="3" t="s">
        <v>16</v>
      </c>
      <c r="C30" s="4">
        <v>1</v>
      </c>
      <c r="D30" s="5">
        <v>50342.2</v>
      </c>
      <c r="E30" s="5">
        <v>10068.44</v>
      </c>
      <c r="F30" s="16"/>
      <c r="G30" s="11"/>
    </row>
    <row r="31" spans="1:7" ht="18.75" customHeight="1">
      <c r="A31" s="10" t="s">
        <v>33</v>
      </c>
      <c r="B31" s="3" t="s">
        <v>34</v>
      </c>
      <c r="C31" s="4">
        <v>29</v>
      </c>
      <c r="D31" s="5">
        <f>E31*5</f>
        <v>2387646.8000000007</v>
      </c>
      <c r="E31" s="5">
        <v>477529.3600000001</v>
      </c>
      <c r="F31" s="14">
        <v>988156.76000000013</v>
      </c>
      <c r="G31" s="11"/>
    </row>
    <row r="32" spans="1:7" ht="18.75" customHeight="1">
      <c r="A32" s="11"/>
      <c r="B32" s="3" t="s">
        <v>35</v>
      </c>
      <c r="C32" s="4">
        <v>7</v>
      </c>
      <c r="D32" s="5">
        <f t="shared" ref="D32:D36" si="2">E32*5</f>
        <v>846366.60000000009</v>
      </c>
      <c r="E32" s="5">
        <v>169273.32</v>
      </c>
      <c r="F32" s="15"/>
      <c r="G32" s="11"/>
    </row>
    <row r="33" spans="1:7" ht="18.75" customHeight="1">
      <c r="A33" s="11"/>
      <c r="B33" s="3" t="s">
        <v>36</v>
      </c>
      <c r="C33" s="4">
        <v>10</v>
      </c>
      <c r="D33" s="5">
        <f t="shared" si="2"/>
        <v>283735.19999999995</v>
      </c>
      <c r="E33" s="5">
        <v>56747.039999999994</v>
      </c>
      <c r="F33" s="15"/>
      <c r="G33" s="11"/>
    </row>
    <row r="34" spans="1:7" ht="18.75" customHeight="1">
      <c r="A34" s="11"/>
      <c r="B34" s="3" t="s">
        <v>37</v>
      </c>
      <c r="C34" s="4">
        <v>7</v>
      </c>
      <c r="D34" s="5">
        <f t="shared" si="2"/>
        <v>537751</v>
      </c>
      <c r="E34" s="5">
        <v>107550.20000000001</v>
      </c>
      <c r="F34" s="15"/>
      <c r="G34" s="11"/>
    </row>
    <row r="35" spans="1:7" ht="18.75" customHeight="1">
      <c r="A35" s="11"/>
      <c r="B35" s="3" t="s">
        <v>38</v>
      </c>
      <c r="C35" s="4">
        <v>6</v>
      </c>
      <c r="D35" s="5">
        <f t="shared" si="2"/>
        <v>605109.80000000005</v>
      </c>
      <c r="E35" s="5">
        <v>121021.96000000002</v>
      </c>
      <c r="F35" s="15"/>
      <c r="G35" s="11"/>
    </row>
    <row r="36" spans="1:7" ht="18.75" customHeight="1">
      <c r="A36" s="12"/>
      <c r="B36" s="3" t="s">
        <v>39</v>
      </c>
      <c r="C36" s="4">
        <v>6</v>
      </c>
      <c r="D36" s="5">
        <f t="shared" si="2"/>
        <v>280174.40000000002</v>
      </c>
      <c r="E36" s="5">
        <v>56034.880000000005</v>
      </c>
      <c r="F36" s="16"/>
      <c r="G36" s="11"/>
    </row>
    <row r="37" spans="1:7" ht="18.75" customHeight="1">
      <c r="A37" s="3" t="s">
        <v>41</v>
      </c>
      <c r="B37" s="3" t="s">
        <v>36</v>
      </c>
      <c r="C37" s="4">
        <v>1</v>
      </c>
      <c r="D37" s="5">
        <v>19760.400000000001</v>
      </c>
      <c r="E37" s="5">
        <v>3952.08</v>
      </c>
      <c r="F37" s="5">
        <f>E37</f>
        <v>3952.08</v>
      </c>
      <c r="G37" s="11"/>
    </row>
    <row r="38" spans="1:7" ht="18.75" customHeight="1">
      <c r="A38" s="17" t="s">
        <v>42</v>
      </c>
      <c r="B38" s="3" t="s">
        <v>37</v>
      </c>
      <c r="C38" s="4">
        <v>3</v>
      </c>
      <c r="D38" s="5">
        <v>159468.01</v>
      </c>
      <c r="E38" s="5">
        <v>31893.602000000003</v>
      </c>
      <c r="F38" s="14">
        <f>E38+E39</f>
        <v>36177.601999999999</v>
      </c>
      <c r="G38" s="11"/>
    </row>
    <row r="39" spans="1:7" ht="18.75" customHeight="1">
      <c r="A39" s="18"/>
      <c r="B39" s="3" t="s">
        <v>38</v>
      </c>
      <c r="C39" s="4">
        <v>1</v>
      </c>
      <c r="D39" s="5">
        <v>21420</v>
      </c>
      <c r="E39" s="5">
        <v>4284</v>
      </c>
      <c r="F39" s="16"/>
      <c r="G39" s="11"/>
    </row>
    <row r="40" spans="1:7" ht="18.75" customHeight="1">
      <c r="A40" s="3" t="s">
        <v>43</v>
      </c>
      <c r="B40" s="3" t="s">
        <v>35</v>
      </c>
      <c r="C40" s="4">
        <v>2</v>
      </c>
      <c r="D40" s="5">
        <v>117115</v>
      </c>
      <c r="E40" s="5">
        <v>23423</v>
      </c>
      <c r="F40" s="5">
        <v>23423</v>
      </c>
      <c r="G40" s="12"/>
    </row>
    <row r="41" spans="1:7" ht="18.75" customHeight="1">
      <c r="A41" s="9" t="s">
        <v>45</v>
      </c>
      <c r="B41" s="9"/>
      <c r="C41" s="7">
        <f>SUM(C26:C40)</f>
        <v>95</v>
      </c>
      <c r="D41" s="5">
        <f t="shared" ref="D41:F41" si="3">SUM(D26:D40)</f>
        <v>6026602.6100000013</v>
      </c>
      <c r="E41" s="5">
        <f t="shared" si="3"/>
        <v>1205320.5220000003</v>
      </c>
      <c r="F41" s="5">
        <f t="shared" si="3"/>
        <v>1205320.5220000001</v>
      </c>
      <c r="G41" s="6"/>
    </row>
    <row r="42" spans="1:7" ht="18.75" customHeight="1"/>
    <row r="43" spans="1:7" ht="18.75" customHeight="1"/>
    <row r="44" spans="1:7" ht="18.75" customHeight="1"/>
  </sheetData>
  <mergeCells count="22">
    <mergeCell ref="A18:C18"/>
    <mergeCell ref="B4:B6"/>
    <mergeCell ref="B15:B17"/>
    <mergeCell ref="A1:G1"/>
    <mergeCell ref="B8:B9"/>
    <mergeCell ref="B10:B12"/>
    <mergeCell ref="B13:B14"/>
    <mergeCell ref="A4:A6"/>
    <mergeCell ref="A8:A9"/>
    <mergeCell ref="A10:A12"/>
    <mergeCell ref="A13:A14"/>
    <mergeCell ref="A15:A17"/>
    <mergeCell ref="G3:G17"/>
    <mergeCell ref="A41:B41"/>
    <mergeCell ref="G26:G40"/>
    <mergeCell ref="A24:G24"/>
    <mergeCell ref="A26:A30"/>
    <mergeCell ref="F26:F30"/>
    <mergeCell ref="A31:A36"/>
    <mergeCell ref="F31:F36"/>
    <mergeCell ref="A38:A39"/>
    <mergeCell ref="F38:F39"/>
  </mergeCells>
  <phoneticPr fontId="2" type="noConversion"/>
  <printOptions horizontalCentered="1"/>
  <pageMargins left="0.31496062992125984" right="0.70866141732283472" top="0.47244094488188981" bottom="0.74803149606299213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2022-05-09T09:39:56Z</cp:lastPrinted>
  <dcterms:created xsi:type="dcterms:W3CDTF">2022-05-09T02:48:32Z</dcterms:created>
  <dcterms:modified xsi:type="dcterms:W3CDTF">2022-05-10T07:03:30Z</dcterms:modified>
</cp:coreProperties>
</file>