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 tabRatio="895"/>
  </bookViews>
  <sheets>
    <sheet name="按申请单位分" sheetId="18" r:id="rId1"/>
    <sheet name="按街道划分" sheetId="16" r:id="rId2"/>
    <sheet name="赣劲十足（厦门）文化传播有限公司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<sst xmlns="http://schemas.openxmlformats.org/spreadsheetml/2006/main" count="252" uniqueCount="92">
  <si>
    <t>湖里区2024年特别奖励汇总表(按申请单位分）</t>
  </si>
  <si>
    <t>序号</t>
  </si>
  <si>
    <t>申请单位</t>
  </si>
  <si>
    <t>所属街道</t>
  </si>
  <si>
    <t>引进会议数</t>
  </si>
  <si>
    <t>全区引进会议数</t>
  </si>
  <si>
    <t>全年奖励（元）</t>
  </si>
  <si>
    <t>特别奖励20%（元）</t>
  </si>
  <si>
    <t>备注</t>
  </si>
  <si>
    <t>赣劲十足（厦门）文化传播有限公司</t>
  </si>
  <si>
    <t>湖里街道</t>
  </si>
  <si>
    <t>对单个自然年度内招揽引进10个及以上会议项目的酒店或会展机构给予全年奖励总额20%的特别奖励</t>
  </si>
  <si>
    <t>江头街道</t>
  </si>
  <si>
    <t>禾山街道</t>
  </si>
  <si>
    <t>金山街道</t>
  </si>
  <si>
    <t>厦门佰翔五通酒店有限公司</t>
  </si>
  <si>
    <t>厦门国际大酒店有限公司</t>
  </si>
  <si>
    <t>殿前街道</t>
  </si>
  <si>
    <t>厦门中会通会展服务有限公司</t>
  </si>
  <si>
    <t>厦门琉璃会议服务有限公司</t>
  </si>
  <si>
    <t>厦门佰翔软件园酒店有限公司</t>
  </si>
  <si>
    <t>厦门希辰之玥文化传媒有限公司</t>
  </si>
  <si>
    <t>厦门中天永正会展有限公司</t>
  </si>
  <si>
    <t>厦门汇星河文化传播有限公司</t>
  </si>
  <si>
    <t>厦门驿程会展服务有限公司</t>
  </si>
  <si>
    <t>厦门大力展览服务有限公司</t>
  </si>
  <si>
    <t>厦门大邹会议服务有限公司</t>
  </si>
  <si>
    <t>厦门海四方会展服务有限公司</t>
  </si>
  <si>
    <t>全区合计</t>
  </si>
  <si>
    <t>湖里区2024年特别奖励明细表（按街道分）</t>
  </si>
  <si>
    <t>合计</t>
  </si>
  <si>
    <t>赣劲十足(厦门)文化传播有限公司</t>
  </si>
  <si>
    <t>附件2:2024年1-5月湖里区会议奖补申请汇总表</t>
  </si>
  <si>
    <t>会议名称</t>
  </si>
  <si>
    <t>会议时间</t>
  </si>
  <si>
    <t>会议地点</t>
  </si>
  <si>
    <t>主办单位</t>
  </si>
  <si>
    <t>承办单位</t>
  </si>
  <si>
    <t>联系人</t>
  </si>
  <si>
    <t>联系电话</t>
  </si>
  <si>
    <t>住宿单位</t>
  </si>
  <si>
    <t>住宿单位所属街道</t>
  </si>
  <si>
    <t>核查情况</t>
  </si>
  <si>
    <t>奖励金额
（元）</t>
  </si>
  <si>
    <t>兑现标准</t>
  </si>
  <si>
    <t>按街道分</t>
  </si>
  <si>
    <t>金华市审计系统管理大会</t>
  </si>
  <si>
    <t>2023年8月07日-8月11日</t>
  </si>
  <si>
    <t>厦门金宝大酒店</t>
  </si>
  <si>
    <t>厦门益思集教育服务有限公司</t>
  </si>
  <si>
    <t>黄垒</t>
  </si>
  <si>
    <t>教育</t>
  </si>
  <si>
    <t>住宿客房费总额6万（含）-10万元的，给予3万元补助</t>
  </si>
  <si>
    <t>普惠通讯厦门站推介会</t>
  </si>
  <si>
    <t>2023年9月23日-9月25日</t>
  </si>
  <si>
    <r>
      <rPr>
        <sz val="11"/>
        <color theme="1"/>
        <rFont val="宋体"/>
        <charset val="134"/>
        <scheme val="minor"/>
      </rPr>
      <t>厦门国际大酒店有限公司</t>
    </r>
    <r>
      <rPr>
        <sz val="11"/>
        <color theme="1"/>
        <rFont val="宋体"/>
        <charset val="134"/>
      </rPr>
      <t>（翔鹭国际大酒店）</t>
    </r>
  </si>
  <si>
    <t>普惠通讯（广东）有限公司</t>
  </si>
  <si>
    <t>丁茜</t>
  </si>
  <si>
    <t>科技</t>
  </si>
  <si>
    <t>住宿客房费总额10万（含）-20万元的，给予5万元补助</t>
  </si>
  <si>
    <t>拾年砾金 共赢未来-暨厦门金鹭2023年新品发布会</t>
  </si>
  <si>
    <t>2023年10月25日-10月28日</t>
  </si>
  <si>
    <t>厦门金鹭特种合金有限公司</t>
  </si>
  <si>
    <t>商业培训</t>
  </si>
  <si>
    <t>住宿客房费总额20万（含）-40万元的，给予10万元补助</t>
  </si>
  <si>
    <t>2023五星联盟推介会</t>
  </si>
  <si>
    <t>2023年11月15日-11月20日</t>
  </si>
  <si>
    <t>厦门福隆体育产业发展有限公司艾美酒店</t>
  </si>
  <si>
    <t>湖北长江云电波兄妹文化传播有限公司</t>
  </si>
  <si>
    <t>2023年绕平县镇级人大代表履职能力提升会议</t>
  </si>
  <si>
    <t>2023年11月21日-11月24日</t>
  </si>
  <si>
    <t>深圳人大干部培训中心有限公司</t>
  </si>
  <si>
    <t>2023首届海峡关公文化大会</t>
  </si>
  <si>
    <t>2023年12月03日-12月06日</t>
  </si>
  <si>
    <t>厦门国际大酒店有限公司（翔鹭大酒店）</t>
  </si>
  <si>
    <t>福建省海峡关公文化发展促进会</t>
  </si>
  <si>
    <t>商业</t>
  </si>
  <si>
    <t>第十届“金法槌奖”微电影微视频颁奖会</t>
  </si>
  <si>
    <t>2023年12月06日-12月08日</t>
  </si>
  <si>
    <t>天平阳光文化传媒（北京）有限公司</t>
  </si>
  <si>
    <t>2023联合院线年度伙伴大会</t>
  </si>
  <si>
    <t>2023年12月13日-12月15日</t>
  </si>
  <si>
    <t>上海联合电影院线有限责任公司</t>
  </si>
  <si>
    <t>手尚工夫茶业经销商大会</t>
  </si>
  <si>
    <t>2023年12月14日-12月16日</t>
  </si>
  <si>
    <t>厦门兆赫企业管理有限公司（五缘湾凯悦酒店）</t>
  </si>
  <si>
    <t>武夷山市手尚工夫茶业有限公司</t>
  </si>
  <si>
    <t>厦门市就业创业指导专家综合素质培训</t>
  </si>
  <si>
    <t>2023年12月26日-12月29日</t>
  </si>
  <si>
    <t>厦门和悦酒店有限公司</t>
  </si>
  <si>
    <t>厦门市劳动就业中心</t>
  </si>
  <si>
    <t>赣劲十足（厦门）文化传播有限公司/厦门市七妙人力资源服务有限公司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</si>
</sst>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9">
    <font>
      <sz val="11"/>
      <color theme="1"/>
      <name val="宋体"/>
      <charset val="134"/>
      <scheme val="minor"/>
    </font>
    <font>
      <sz val="16"/>
      <color rgb="FF000000"/>
      <name val="微软雅黑"/>
      <charset val="134"/>
    </font>
    <font>
      <sz val="12"/>
      <color theme="1"/>
      <name val="仿宋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aj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8"/>
      <color theme="1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10"/>
      <name val="等线"/>
      <charset val="134"/>
    </font>
    <font>
      <sz val="10"/>
      <name val="宋体"/>
      <charset val="134"/>
      <scheme val="minor"/>
    </font>
    <font>
      <sz val="10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6" borderId="13" applyNumberFormat="0" applyAlignment="0" applyProtection="0">
      <alignment vertical="center"/>
    </xf>
    <xf numFmtId="0" fontId="28" fillId="6" borderId="12" applyNumberFormat="0" applyAlignment="0" applyProtection="0">
      <alignment vertical="center"/>
    </xf>
    <xf numFmtId="0" fontId="29" fillId="7" borderId="14" applyNumberFormat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0" applyProtection="0">
      <alignment vertical="center"/>
    </xf>
  </cellStyleXfs>
  <cellXfs count="7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176" fontId="10" fillId="0" borderId="0" xfId="0" applyNumberFormat="1" applyFont="1" applyFill="1" applyAlignment="1">
      <alignment horizontal="center" vertical="center" wrapText="1"/>
    </xf>
    <xf numFmtId="0" fontId="11" fillId="0" borderId="2" xfId="49" applyFont="1" applyBorder="1" applyAlignment="1" applyProtection="1">
      <alignment horizontal="center" vertical="center" wrapText="1"/>
    </xf>
    <xf numFmtId="176" fontId="11" fillId="0" borderId="2" xfId="49" applyNumberFormat="1" applyFont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177" fontId="8" fillId="0" borderId="3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 wrapText="1"/>
    </xf>
    <xf numFmtId="177" fontId="8" fillId="0" borderId="4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/>
    </xf>
    <xf numFmtId="176" fontId="15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0" fontId="11" fillId="0" borderId="2" xfId="49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/>
    </xf>
    <xf numFmtId="176" fontId="7" fillId="0" borderId="2" xfId="49" applyNumberFormat="1" applyFont="1" applyFill="1" applyBorder="1" applyAlignment="1" applyProtection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176" fontId="16" fillId="0" borderId="2" xfId="0" applyNumberFormat="1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3" fillId="0" borderId="4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76" fontId="7" fillId="0" borderId="4" xfId="49" applyNumberFormat="1" applyFont="1" applyFill="1" applyBorder="1" applyAlignment="1" applyProtection="1">
      <alignment horizontal="center" vertical="center" wrapText="1"/>
    </xf>
    <xf numFmtId="176" fontId="16" fillId="0" borderId="8" xfId="0" applyNumberFormat="1" applyFont="1" applyBorder="1" applyAlignment="1">
      <alignment horizontal="center" vertical="center"/>
    </xf>
    <xf numFmtId="176" fontId="7" fillId="0" borderId="8" xfId="49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3"/>
  <sheetViews>
    <sheetView tabSelected="1" workbookViewId="0">
      <selection activeCell="F22" sqref="F22"/>
    </sheetView>
  </sheetViews>
  <sheetFormatPr defaultColWidth="9" defaultRowHeight="13.5" outlineLevelCol="7"/>
  <cols>
    <col min="1" max="1" width="4.625" style="49" customWidth="1"/>
    <col min="2" max="2" width="32.6333333333333" style="49" customWidth="1"/>
    <col min="3" max="3" width="12.9083333333333" style="4" customWidth="1"/>
    <col min="4" max="4" width="15.625" style="49" customWidth="1"/>
    <col min="5" max="5" width="13.75" style="49" customWidth="1"/>
    <col min="6" max="6" width="15.625" style="50" customWidth="1"/>
    <col min="7" max="7" width="18.25" style="50" customWidth="1"/>
    <col min="8" max="8" width="15.625" style="49" customWidth="1"/>
    <col min="9" max="16384" width="9" style="49"/>
  </cols>
  <sheetData>
    <row r="1" s="49" customFormat="1" ht="25" customHeight="1" spans="1:8">
      <c r="A1" s="51" t="s">
        <v>0</v>
      </c>
      <c r="B1" s="51"/>
      <c r="C1" s="52"/>
      <c r="D1" s="51"/>
      <c r="E1" s="51"/>
      <c r="F1" s="53"/>
      <c r="G1" s="53"/>
      <c r="H1" s="51"/>
    </row>
    <row r="2" s="49" customFormat="1" ht="8" customHeight="1" spans="1:8">
      <c r="A2" s="51"/>
      <c r="B2" s="51"/>
      <c r="C2" s="52"/>
      <c r="D2" s="51"/>
      <c r="E2" s="51"/>
      <c r="F2" s="53"/>
      <c r="G2" s="53"/>
      <c r="H2" s="51"/>
    </row>
    <row r="3" s="49" customFormat="1" ht="21.5" customHeight="1" spans="1:8">
      <c r="A3" s="29" t="s">
        <v>1</v>
      </c>
      <c r="B3" s="29" t="s">
        <v>2</v>
      </c>
      <c r="C3" s="54" t="s">
        <v>3</v>
      </c>
      <c r="D3" s="29" t="s">
        <v>4</v>
      </c>
      <c r="E3" s="29" t="s">
        <v>5</v>
      </c>
      <c r="F3" s="30" t="s">
        <v>6</v>
      </c>
      <c r="G3" s="30" t="s">
        <v>7</v>
      </c>
      <c r="H3" s="29" t="s">
        <v>8</v>
      </c>
    </row>
    <row r="4" s="49" customFormat="1" ht="21.5" customHeight="1" spans="1:8">
      <c r="A4" s="55">
        <v>1</v>
      </c>
      <c r="B4" s="56" t="s">
        <v>9</v>
      </c>
      <c r="C4" s="36" t="s">
        <v>10</v>
      </c>
      <c r="D4" s="45">
        <v>9</v>
      </c>
      <c r="E4" s="45">
        <f>SUM(D4:D7)</f>
        <v>23</v>
      </c>
      <c r="F4" s="57">
        <v>460000</v>
      </c>
      <c r="G4" s="58">
        <f t="shared" ref="G4:G16" si="0">F4/5</f>
        <v>92000</v>
      </c>
      <c r="H4" s="36" t="s">
        <v>11</v>
      </c>
    </row>
    <row r="5" s="49" customFormat="1" ht="21.5" customHeight="1" spans="1:8">
      <c r="A5" s="55"/>
      <c r="B5" s="56"/>
      <c r="C5" s="36" t="s">
        <v>12</v>
      </c>
      <c r="D5" s="45">
        <v>1</v>
      </c>
      <c r="E5" s="45"/>
      <c r="F5" s="57">
        <v>100000</v>
      </c>
      <c r="G5" s="58">
        <f t="shared" si="0"/>
        <v>20000</v>
      </c>
      <c r="H5" s="36"/>
    </row>
    <row r="6" s="49" customFormat="1" ht="21.5" customHeight="1" spans="1:8">
      <c r="A6" s="55"/>
      <c r="B6" s="56"/>
      <c r="C6" s="36" t="s">
        <v>13</v>
      </c>
      <c r="D6" s="45">
        <v>2</v>
      </c>
      <c r="E6" s="45"/>
      <c r="F6" s="38">
        <v>130000</v>
      </c>
      <c r="G6" s="58">
        <f t="shared" si="0"/>
        <v>26000</v>
      </c>
      <c r="H6" s="36"/>
    </row>
    <row r="7" s="49" customFormat="1" ht="21.5" customHeight="1" spans="1:8">
      <c r="A7" s="55"/>
      <c r="B7" s="56"/>
      <c r="C7" s="36" t="s">
        <v>14</v>
      </c>
      <c r="D7" s="45">
        <v>11</v>
      </c>
      <c r="E7" s="45"/>
      <c r="F7" s="38">
        <v>790000</v>
      </c>
      <c r="G7" s="58">
        <f t="shared" si="0"/>
        <v>158000</v>
      </c>
      <c r="H7" s="36"/>
    </row>
    <row r="8" s="49" customFormat="1" ht="21.5" customHeight="1" spans="1:8">
      <c r="A8" s="55">
        <v>2</v>
      </c>
      <c r="B8" s="59" t="s">
        <v>15</v>
      </c>
      <c r="C8" s="36" t="s">
        <v>14</v>
      </c>
      <c r="D8" s="45">
        <v>17</v>
      </c>
      <c r="E8" s="45">
        <v>17</v>
      </c>
      <c r="F8" s="38">
        <v>3488880</v>
      </c>
      <c r="G8" s="58">
        <f t="shared" si="0"/>
        <v>697776</v>
      </c>
      <c r="H8" s="36"/>
    </row>
    <row r="9" s="49" customFormat="1" ht="21.5" customHeight="1" spans="1:8">
      <c r="A9" s="55">
        <v>3</v>
      </c>
      <c r="B9" s="36" t="s">
        <v>16</v>
      </c>
      <c r="C9" s="36" t="s">
        <v>17</v>
      </c>
      <c r="D9" s="45">
        <v>16</v>
      </c>
      <c r="E9" s="58">
        <v>16</v>
      </c>
      <c r="F9" s="60">
        <v>1700000</v>
      </c>
      <c r="G9" s="58">
        <f t="shared" si="0"/>
        <v>340000</v>
      </c>
      <c r="H9" s="36"/>
    </row>
    <row r="10" s="49" customFormat="1" ht="21.5" customHeight="1" spans="1:8">
      <c r="A10" s="55">
        <v>4</v>
      </c>
      <c r="B10" s="36" t="s">
        <v>18</v>
      </c>
      <c r="C10" s="36" t="s">
        <v>10</v>
      </c>
      <c r="D10" s="45">
        <v>3</v>
      </c>
      <c r="E10" s="58">
        <f>SUM(D10:D13)</f>
        <v>16</v>
      </c>
      <c r="F10" s="61">
        <v>200000</v>
      </c>
      <c r="G10" s="58">
        <f t="shared" si="0"/>
        <v>40000</v>
      </c>
      <c r="H10" s="36"/>
    </row>
    <row r="11" s="49" customFormat="1" ht="21.5" customHeight="1" spans="1:8">
      <c r="A11" s="55"/>
      <c r="B11" s="36"/>
      <c r="C11" s="36" t="s">
        <v>17</v>
      </c>
      <c r="D11" s="45">
        <v>3</v>
      </c>
      <c r="E11" s="58"/>
      <c r="F11" s="61">
        <v>380000</v>
      </c>
      <c r="G11" s="58">
        <f t="shared" si="0"/>
        <v>76000</v>
      </c>
      <c r="H11" s="36"/>
    </row>
    <row r="12" s="49" customFormat="1" ht="21.5" customHeight="1" spans="1:8">
      <c r="A12" s="55"/>
      <c r="B12" s="36"/>
      <c r="C12" s="36" t="s">
        <v>13</v>
      </c>
      <c r="D12" s="45">
        <v>3</v>
      </c>
      <c r="E12" s="58"/>
      <c r="F12" s="61">
        <v>200000</v>
      </c>
      <c r="G12" s="58">
        <f t="shared" si="0"/>
        <v>40000</v>
      </c>
      <c r="H12" s="36"/>
    </row>
    <row r="13" s="49" customFormat="1" ht="21.5" customHeight="1" spans="1:8">
      <c r="A13" s="55"/>
      <c r="B13" s="36"/>
      <c r="C13" s="36" t="s">
        <v>14</v>
      </c>
      <c r="D13" s="45">
        <v>7</v>
      </c>
      <c r="E13" s="58"/>
      <c r="F13" s="61">
        <v>1000000</v>
      </c>
      <c r="G13" s="58">
        <f t="shared" si="0"/>
        <v>200000</v>
      </c>
      <c r="H13" s="36"/>
    </row>
    <row r="14" s="49" customFormat="1" ht="21.5" customHeight="1" spans="1:8">
      <c r="A14" s="55">
        <v>5</v>
      </c>
      <c r="B14" s="59" t="s">
        <v>19</v>
      </c>
      <c r="C14" s="36" t="s">
        <v>17</v>
      </c>
      <c r="D14" s="45">
        <v>5</v>
      </c>
      <c r="E14" s="45">
        <f>SUM(D14:D17)</f>
        <v>15</v>
      </c>
      <c r="F14" s="42">
        <v>450000</v>
      </c>
      <c r="G14" s="58">
        <f t="shared" si="0"/>
        <v>90000</v>
      </c>
      <c r="H14" s="36"/>
    </row>
    <row r="15" s="49" customFormat="1" ht="21.5" customHeight="1" spans="1:8">
      <c r="A15" s="55"/>
      <c r="B15" s="59"/>
      <c r="C15" s="36" t="s">
        <v>12</v>
      </c>
      <c r="D15" s="45">
        <v>1</v>
      </c>
      <c r="E15" s="45"/>
      <c r="F15" s="42">
        <v>50000</v>
      </c>
      <c r="G15" s="58">
        <f t="shared" si="0"/>
        <v>10000</v>
      </c>
      <c r="H15" s="36"/>
    </row>
    <row r="16" s="49" customFormat="1" ht="21.5" customHeight="1" spans="1:8">
      <c r="A16" s="55"/>
      <c r="B16" s="59"/>
      <c r="C16" s="36" t="s">
        <v>13</v>
      </c>
      <c r="D16" s="45">
        <v>1</v>
      </c>
      <c r="E16" s="45"/>
      <c r="F16" s="42">
        <v>150000</v>
      </c>
      <c r="G16" s="58">
        <f t="shared" si="0"/>
        <v>30000</v>
      </c>
      <c r="H16" s="36"/>
    </row>
    <row r="17" s="49" customFormat="1" ht="21.5" customHeight="1" spans="1:8">
      <c r="A17" s="55"/>
      <c r="B17" s="59"/>
      <c r="C17" s="36" t="s">
        <v>14</v>
      </c>
      <c r="D17" s="45">
        <v>8</v>
      </c>
      <c r="E17" s="45"/>
      <c r="F17" s="42">
        <v>780000</v>
      </c>
      <c r="G17" s="58">
        <f t="shared" ref="G17:G29" si="1">F17/5</f>
        <v>156000</v>
      </c>
      <c r="H17" s="36"/>
    </row>
    <row r="18" s="49" customFormat="1" ht="21.5" customHeight="1" spans="1:8">
      <c r="A18" s="55">
        <v>6</v>
      </c>
      <c r="B18" s="59" t="s">
        <v>20</v>
      </c>
      <c r="C18" s="36" t="s">
        <v>14</v>
      </c>
      <c r="D18" s="45">
        <v>14</v>
      </c>
      <c r="E18" s="45">
        <v>14</v>
      </c>
      <c r="F18" s="38">
        <v>840000</v>
      </c>
      <c r="G18" s="58">
        <f t="shared" si="1"/>
        <v>168000</v>
      </c>
      <c r="H18" s="36"/>
    </row>
    <row r="19" s="49" customFormat="1" ht="21.5" customHeight="1" spans="1:8">
      <c r="A19" s="55">
        <v>7</v>
      </c>
      <c r="B19" s="62" t="s">
        <v>21</v>
      </c>
      <c r="C19" s="36" t="s">
        <v>10</v>
      </c>
      <c r="D19" s="45">
        <v>2</v>
      </c>
      <c r="E19" s="58">
        <f>SUM(D19:D21)</f>
        <v>14</v>
      </c>
      <c r="F19" s="60">
        <v>130000</v>
      </c>
      <c r="G19" s="58">
        <f t="shared" si="1"/>
        <v>26000</v>
      </c>
      <c r="H19" s="36"/>
    </row>
    <row r="20" s="49" customFormat="1" ht="21.5" customHeight="1" spans="1:8">
      <c r="A20" s="55"/>
      <c r="B20" s="62"/>
      <c r="C20" s="36" t="s">
        <v>17</v>
      </c>
      <c r="D20" s="45">
        <v>4</v>
      </c>
      <c r="E20" s="58"/>
      <c r="F20" s="60">
        <v>330000</v>
      </c>
      <c r="G20" s="58">
        <f t="shared" si="1"/>
        <v>66000</v>
      </c>
      <c r="H20" s="36"/>
    </row>
    <row r="21" s="49" customFormat="1" ht="21.5" customHeight="1" spans="1:8">
      <c r="A21" s="55"/>
      <c r="B21" s="62"/>
      <c r="C21" s="36" t="s">
        <v>14</v>
      </c>
      <c r="D21" s="45">
        <v>8</v>
      </c>
      <c r="E21" s="58"/>
      <c r="F21" s="60">
        <v>610000</v>
      </c>
      <c r="G21" s="58">
        <f t="shared" si="1"/>
        <v>122000</v>
      </c>
      <c r="H21" s="36"/>
    </row>
    <row r="22" s="49" customFormat="1" ht="21.5" customHeight="1" spans="1:8">
      <c r="A22" s="55">
        <v>8</v>
      </c>
      <c r="B22" s="62" t="s">
        <v>22</v>
      </c>
      <c r="C22" s="36" t="s">
        <v>17</v>
      </c>
      <c r="D22" s="45">
        <v>7</v>
      </c>
      <c r="E22" s="58">
        <f>SUM(D22:D23)</f>
        <v>13</v>
      </c>
      <c r="F22" s="60">
        <v>950000</v>
      </c>
      <c r="G22" s="58">
        <f t="shared" si="1"/>
        <v>190000</v>
      </c>
      <c r="H22" s="63" t="s">
        <v>11</v>
      </c>
    </row>
    <row r="23" s="49" customFormat="1" ht="21.5" customHeight="1" spans="1:8">
      <c r="A23" s="55"/>
      <c r="B23" s="62"/>
      <c r="C23" s="36" t="s">
        <v>14</v>
      </c>
      <c r="D23" s="45">
        <v>6</v>
      </c>
      <c r="E23" s="58"/>
      <c r="F23" s="60">
        <v>550000</v>
      </c>
      <c r="G23" s="58">
        <f t="shared" si="1"/>
        <v>110000</v>
      </c>
      <c r="H23" s="64"/>
    </row>
    <row r="24" s="49" customFormat="1" ht="21.5" customHeight="1" spans="1:8">
      <c r="A24" s="55">
        <v>9</v>
      </c>
      <c r="B24" s="62" t="s">
        <v>23</v>
      </c>
      <c r="C24" s="36" t="s">
        <v>10</v>
      </c>
      <c r="D24" s="45">
        <v>9</v>
      </c>
      <c r="E24" s="58">
        <f>SUM(D24:D26)</f>
        <v>12</v>
      </c>
      <c r="F24" s="60">
        <v>700000</v>
      </c>
      <c r="G24" s="58">
        <f t="shared" si="1"/>
        <v>140000</v>
      </c>
      <c r="H24" s="64"/>
    </row>
    <row r="25" s="49" customFormat="1" ht="21.5" customHeight="1" spans="1:8">
      <c r="A25" s="55"/>
      <c r="B25" s="62"/>
      <c r="C25" s="36" t="s">
        <v>17</v>
      </c>
      <c r="D25" s="45">
        <v>2</v>
      </c>
      <c r="E25" s="58"/>
      <c r="F25" s="60">
        <v>200000</v>
      </c>
      <c r="G25" s="58">
        <f t="shared" si="1"/>
        <v>40000</v>
      </c>
      <c r="H25" s="64"/>
    </row>
    <row r="26" s="49" customFormat="1" ht="21.5" customHeight="1" spans="1:8">
      <c r="A26" s="55"/>
      <c r="B26" s="62"/>
      <c r="C26" s="36" t="s">
        <v>14</v>
      </c>
      <c r="D26" s="45">
        <v>1</v>
      </c>
      <c r="E26" s="58"/>
      <c r="F26" s="60">
        <v>50000</v>
      </c>
      <c r="G26" s="58">
        <f t="shared" si="1"/>
        <v>10000</v>
      </c>
      <c r="H26" s="64"/>
    </row>
    <row r="27" s="49" customFormat="1" ht="21.5" customHeight="1" spans="1:8">
      <c r="A27" s="55">
        <v>10</v>
      </c>
      <c r="B27" s="62" t="s">
        <v>24</v>
      </c>
      <c r="C27" s="36" t="s">
        <v>10</v>
      </c>
      <c r="D27" s="45">
        <v>3</v>
      </c>
      <c r="E27" s="58">
        <f>SUM(D27:D30)</f>
        <v>12</v>
      </c>
      <c r="F27" s="60">
        <v>150000</v>
      </c>
      <c r="G27" s="58">
        <f t="shared" ref="G27:G41" si="2">F27/5</f>
        <v>30000</v>
      </c>
      <c r="H27" s="64"/>
    </row>
    <row r="28" s="49" customFormat="1" ht="21.5" customHeight="1" spans="1:8">
      <c r="A28" s="55"/>
      <c r="B28" s="62"/>
      <c r="C28" s="36" t="s">
        <v>17</v>
      </c>
      <c r="D28" s="45">
        <v>5</v>
      </c>
      <c r="E28" s="58"/>
      <c r="F28" s="60">
        <v>460000</v>
      </c>
      <c r="G28" s="58">
        <f t="shared" si="2"/>
        <v>92000</v>
      </c>
      <c r="H28" s="64"/>
    </row>
    <row r="29" s="49" customFormat="1" ht="21.5" customHeight="1" spans="1:8">
      <c r="A29" s="55"/>
      <c r="B29" s="62"/>
      <c r="C29" s="36" t="s">
        <v>12</v>
      </c>
      <c r="D29" s="45">
        <v>3</v>
      </c>
      <c r="E29" s="58"/>
      <c r="F29" s="60">
        <v>130000</v>
      </c>
      <c r="G29" s="58">
        <f t="shared" si="2"/>
        <v>26000</v>
      </c>
      <c r="H29" s="64"/>
    </row>
    <row r="30" s="49" customFormat="1" ht="21.5" customHeight="1" spans="1:8">
      <c r="A30" s="55"/>
      <c r="B30" s="62"/>
      <c r="C30" s="36" t="s">
        <v>14</v>
      </c>
      <c r="D30" s="45">
        <v>1</v>
      </c>
      <c r="E30" s="58"/>
      <c r="F30" s="60">
        <v>400000</v>
      </c>
      <c r="G30" s="58">
        <f t="shared" si="2"/>
        <v>80000</v>
      </c>
      <c r="H30" s="64"/>
    </row>
    <row r="31" s="49" customFormat="1" ht="21.5" customHeight="1" spans="1:8">
      <c r="A31" s="55">
        <v>11</v>
      </c>
      <c r="B31" s="62" t="s">
        <v>25</v>
      </c>
      <c r="C31" s="36" t="s">
        <v>10</v>
      </c>
      <c r="D31" s="45">
        <v>1</v>
      </c>
      <c r="E31" s="58">
        <f>SUM(D31:D34)</f>
        <v>11</v>
      </c>
      <c r="F31" s="60">
        <v>30000</v>
      </c>
      <c r="G31" s="58">
        <f t="shared" si="2"/>
        <v>6000</v>
      </c>
      <c r="H31" s="64"/>
    </row>
    <row r="32" s="49" customFormat="1" ht="21.5" customHeight="1" spans="1:8">
      <c r="A32" s="55"/>
      <c r="B32" s="62"/>
      <c r="C32" s="36" t="s">
        <v>17</v>
      </c>
      <c r="D32" s="45">
        <v>2</v>
      </c>
      <c r="E32" s="58"/>
      <c r="F32" s="60">
        <v>80000</v>
      </c>
      <c r="G32" s="58">
        <f t="shared" si="2"/>
        <v>16000</v>
      </c>
      <c r="H32" s="64"/>
    </row>
    <row r="33" s="49" customFormat="1" ht="21.5" customHeight="1" spans="1:8">
      <c r="A33" s="55"/>
      <c r="B33" s="62"/>
      <c r="C33" s="36" t="s">
        <v>13</v>
      </c>
      <c r="D33" s="45">
        <v>1</v>
      </c>
      <c r="E33" s="58"/>
      <c r="F33" s="60">
        <v>150000</v>
      </c>
      <c r="G33" s="58">
        <f t="shared" si="2"/>
        <v>30000</v>
      </c>
      <c r="H33" s="64"/>
    </row>
    <row r="34" s="49" customFormat="1" ht="21.5" customHeight="1" spans="1:8">
      <c r="A34" s="55"/>
      <c r="B34" s="62"/>
      <c r="C34" s="36" t="s">
        <v>14</v>
      </c>
      <c r="D34" s="45">
        <v>7</v>
      </c>
      <c r="E34" s="58"/>
      <c r="F34" s="60">
        <v>630000</v>
      </c>
      <c r="G34" s="58">
        <f t="shared" si="2"/>
        <v>126000</v>
      </c>
      <c r="H34" s="64"/>
    </row>
    <row r="35" s="49" customFormat="1" ht="21.5" customHeight="1" spans="1:8">
      <c r="A35" s="65">
        <v>12</v>
      </c>
      <c r="B35" s="66" t="s">
        <v>26</v>
      </c>
      <c r="C35" s="67" t="s">
        <v>10</v>
      </c>
      <c r="D35" s="68">
        <v>2</v>
      </c>
      <c r="E35" s="69">
        <f>SUM(D35:D36)</f>
        <v>11</v>
      </c>
      <c r="F35" s="70">
        <v>130000</v>
      </c>
      <c r="G35" s="71">
        <f t="shared" si="2"/>
        <v>26000</v>
      </c>
      <c r="H35" s="64"/>
    </row>
    <row r="36" s="49" customFormat="1" ht="21.5" customHeight="1" spans="1:8">
      <c r="A36" s="65"/>
      <c r="B36" s="66"/>
      <c r="C36" s="36" t="s">
        <v>17</v>
      </c>
      <c r="D36" s="45">
        <v>9</v>
      </c>
      <c r="E36" s="69"/>
      <c r="F36" s="60">
        <v>790000</v>
      </c>
      <c r="G36" s="58">
        <f t="shared" si="2"/>
        <v>158000</v>
      </c>
      <c r="H36" s="64"/>
    </row>
    <row r="37" s="49" customFormat="1" ht="21.5" customHeight="1" spans="1:8">
      <c r="A37" s="72">
        <v>13</v>
      </c>
      <c r="B37" s="73" t="s">
        <v>27</v>
      </c>
      <c r="C37" s="36" t="s">
        <v>10</v>
      </c>
      <c r="D37" s="45">
        <v>2</v>
      </c>
      <c r="E37" s="74">
        <f>SUM(D37:D40)</f>
        <v>10</v>
      </c>
      <c r="F37" s="60">
        <v>130000</v>
      </c>
      <c r="G37" s="58">
        <f t="shared" si="2"/>
        <v>26000</v>
      </c>
      <c r="H37" s="64"/>
    </row>
    <row r="38" s="49" customFormat="1" ht="21.5" customHeight="1" spans="1:8">
      <c r="A38" s="65"/>
      <c r="B38" s="66"/>
      <c r="C38" s="36" t="s">
        <v>17</v>
      </c>
      <c r="D38" s="45">
        <v>4</v>
      </c>
      <c r="E38" s="69"/>
      <c r="F38" s="60">
        <v>950000</v>
      </c>
      <c r="G38" s="58">
        <f t="shared" si="2"/>
        <v>190000</v>
      </c>
      <c r="H38" s="64"/>
    </row>
    <row r="39" s="49" customFormat="1" ht="21.5" customHeight="1" spans="1:8">
      <c r="A39" s="65"/>
      <c r="B39" s="66"/>
      <c r="C39" s="36" t="s">
        <v>12</v>
      </c>
      <c r="D39" s="45">
        <v>1</v>
      </c>
      <c r="E39" s="69"/>
      <c r="F39" s="60">
        <v>100000</v>
      </c>
      <c r="G39" s="58">
        <f t="shared" si="2"/>
        <v>20000</v>
      </c>
      <c r="H39" s="64"/>
    </row>
    <row r="40" s="49" customFormat="1" ht="21.5" customHeight="1" spans="1:8">
      <c r="A40" s="65"/>
      <c r="B40" s="66"/>
      <c r="C40" s="36" t="s">
        <v>13</v>
      </c>
      <c r="D40" s="45">
        <v>3</v>
      </c>
      <c r="E40" s="71"/>
      <c r="F40" s="60">
        <v>180000</v>
      </c>
      <c r="G40" s="58">
        <f t="shared" si="2"/>
        <v>36000</v>
      </c>
      <c r="H40" s="64"/>
    </row>
    <row r="41" s="49" customFormat="1" ht="21.5" customHeight="1" spans="1:8">
      <c r="A41" s="75" t="s">
        <v>28</v>
      </c>
      <c r="B41" s="75"/>
      <c r="C41" s="31"/>
      <c r="D41" s="75"/>
      <c r="E41" s="75"/>
      <c r="F41" s="58">
        <f>SUM(F4:F40)</f>
        <v>18548880</v>
      </c>
      <c r="G41" s="58">
        <f t="shared" si="2"/>
        <v>3709776</v>
      </c>
      <c r="H41" s="55"/>
    </row>
    <row r="43" customHeight="1"/>
  </sheetData>
  <mergeCells count="34">
    <mergeCell ref="A1:H1"/>
    <mergeCell ref="A41:E41"/>
    <mergeCell ref="A4:A7"/>
    <mergeCell ref="A10:A13"/>
    <mergeCell ref="A14:A17"/>
    <mergeCell ref="A19:A21"/>
    <mergeCell ref="A22:A23"/>
    <mergeCell ref="A24:A26"/>
    <mergeCell ref="A27:A30"/>
    <mergeCell ref="A31:A34"/>
    <mergeCell ref="A35:A36"/>
    <mergeCell ref="A37:A40"/>
    <mergeCell ref="B4:B7"/>
    <mergeCell ref="B10:B13"/>
    <mergeCell ref="B14:B17"/>
    <mergeCell ref="B19:B21"/>
    <mergeCell ref="B22:B23"/>
    <mergeCell ref="B24:B26"/>
    <mergeCell ref="B27:B30"/>
    <mergeCell ref="B31:B34"/>
    <mergeCell ref="B35:B36"/>
    <mergeCell ref="B37:B40"/>
    <mergeCell ref="E4:E7"/>
    <mergeCell ref="E10:E13"/>
    <mergeCell ref="E14:E17"/>
    <mergeCell ref="E19:E21"/>
    <mergeCell ref="E22:E23"/>
    <mergeCell ref="E24:E26"/>
    <mergeCell ref="E27:E30"/>
    <mergeCell ref="E31:E34"/>
    <mergeCell ref="E35:E36"/>
    <mergeCell ref="E37:E40"/>
    <mergeCell ref="H4:H21"/>
    <mergeCell ref="H22:H40"/>
  </mergeCells>
  <pageMargins left="0.75" right="0.75" top="1" bottom="1" header="0.5" footer="0.5"/>
  <pageSetup paperSize="9" fitToHeight="0" orientation="landscape"/>
  <headerFooter/>
  <rowBreaks count="1" manualBreakCount="1">
    <brk id="21" max="16383" man="1"/>
  </rowBreaks>
  <colBreaks count="1" manualBreakCount="1">
    <brk id="2" max="1048575" man="1"/>
  </colBreaks>
  <ignoredErrors>
    <ignoredError sqref="E1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opLeftCell="A17" workbookViewId="0">
      <selection activeCell="F21" sqref="F21"/>
    </sheetView>
  </sheetViews>
  <sheetFormatPr defaultColWidth="9" defaultRowHeight="13.5"/>
  <cols>
    <col min="1" max="1" width="5.625" style="4" customWidth="1"/>
    <col min="2" max="2" width="14.125" style="4" customWidth="1"/>
    <col min="3" max="3" width="33" style="4" customWidth="1"/>
    <col min="4" max="4" width="15.375" style="4" customWidth="1"/>
    <col min="5" max="6" width="18.5" style="23" customWidth="1"/>
    <col min="7" max="8" width="18.5" style="4" customWidth="1"/>
    <col min="9" max="16384" width="9" style="4"/>
  </cols>
  <sheetData>
    <row r="1" s="21" customFormat="1" ht="19" customHeight="1" spans="1:13">
      <c r="A1" s="24" t="s">
        <v>29</v>
      </c>
      <c r="B1" s="24"/>
      <c r="C1" s="24"/>
      <c r="D1" s="24"/>
      <c r="E1" s="25"/>
      <c r="F1" s="25"/>
      <c r="G1" s="24"/>
      <c r="H1" s="24"/>
      <c r="I1" s="26"/>
      <c r="J1" s="26"/>
      <c r="K1" s="26"/>
      <c r="L1" s="26"/>
      <c r="M1" s="26"/>
    </row>
    <row r="2" s="21" customFormat="1" ht="7" customHeight="1" spans="1:13">
      <c r="A2" s="27"/>
      <c r="B2" s="27"/>
      <c r="C2" s="27"/>
      <c r="D2" s="27"/>
      <c r="E2" s="28"/>
      <c r="F2" s="28"/>
      <c r="G2" s="27"/>
      <c r="H2" s="27"/>
      <c r="I2" s="26"/>
      <c r="J2" s="26"/>
      <c r="K2" s="26"/>
      <c r="L2" s="26"/>
      <c r="M2" s="26"/>
    </row>
    <row r="3" s="22" customFormat="1" ht="30" customHeight="1" spans="1:13">
      <c r="A3" s="29" t="s">
        <v>1</v>
      </c>
      <c r="B3" s="29" t="s">
        <v>3</v>
      </c>
      <c r="C3" s="29" t="s">
        <v>2</v>
      </c>
      <c r="D3" s="29" t="s">
        <v>4</v>
      </c>
      <c r="E3" s="30" t="s">
        <v>6</v>
      </c>
      <c r="F3" s="30" t="s">
        <v>7</v>
      </c>
      <c r="G3" s="29" t="s">
        <v>30</v>
      </c>
      <c r="H3" s="29" t="s">
        <v>8</v>
      </c>
    </row>
    <row r="4" s="22" customFormat="1" ht="32" customHeight="1" spans="1:13">
      <c r="A4" s="31">
        <v>1</v>
      </c>
      <c r="B4" s="32" t="s">
        <v>10</v>
      </c>
      <c r="C4" s="33" t="s">
        <v>9</v>
      </c>
      <c r="D4" s="31">
        <v>9</v>
      </c>
      <c r="E4" s="34">
        <v>460000</v>
      </c>
      <c r="F4" s="34">
        <f t="shared" ref="F4:F12" si="0">E4*0.2</f>
        <v>92000</v>
      </c>
      <c r="G4" s="35">
        <f>SUM(F4:F11)</f>
        <v>386000</v>
      </c>
      <c r="H4" s="36" t="s">
        <v>11</v>
      </c>
    </row>
    <row r="5" s="22" customFormat="1" ht="20" customHeight="1" spans="1:13">
      <c r="A5" s="31"/>
      <c r="B5" s="37"/>
      <c r="C5" s="33" t="s">
        <v>24</v>
      </c>
      <c r="D5" s="31">
        <v>3</v>
      </c>
      <c r="E5" s="38">
        <v>150000</v>
      </c>
      <c r="F5" s="34">
        <f t="shared" si="0"/>
        <v>30000</v>
      </c>
      <c r="G5" s="39"/>
      <c r="H5" s="36"/>
    </row>
    <row r="6" s="22" customFormat="1" ht="20" customHeight="1" spans="1:13">
      <c r="A6" s="31"/>
      <c r="B6" s="37"/>
      <c r="C6" s="33" t="s">
        <v>18</v>
      </c>
      <c r="D6" s="31">
        <v>3</v>
      </c>
      <c r="E6" s="38">
        <v>200000</v>
      </c>
      <c r="F6" s="34">
        <f t="shared" si="0"/>
        <v>40000</v>
      </c>
      <c r="G6" s="39"/>
      <c r="H6" s="36"/>
    </row>
    <row r="7" s="22" customFormat="1" ht="20" customHeight="1" spans="1:13">
      <c r="A7" s="31"/>
      <c r="B7" s="37"/>
      <c r="C7" s="33" t="s">
        <v>21</v>
      </c>
      <c r="D7" s="31">
        <v>2</v>
      </c>
      <c r="E7" s="38">
        <v>130000</v>
      </c>
      <c r="F7" s="34">
        <f t="shared" si="0"/>
        <v>26000</v>
      </c>
      <c r="G7" s="39"/>
      <c r="H7" s="36"/>
    </row>
    <row r="8" s="22" customFormat="1" ht="20" customHeight="1" spans="1:13">
      <c r="A8" s="31"/>
      <c r="B8" s="37"/>
      <c r="C8" s="40" t="s">
        <v>23</v>
      </c>
      <c r="D8" s="31">
        <v>9</v>
      </c>
      <c r="E8" s="38">
        <v>700000</v>
      </c>
      <c r="F8" s="34">
        <f t="shared" si="0"/>
        <v>140000</v>
      </c>
      <c r="G8" s="39"/>
      <c r="H8" s="36"/>
    </row>
    <row r="9" s="22" customFormat="1" ht="20" customHeight="1" spans="1:13">
      <c r="A9" s="31"/>
      <c r="B9" s="37"/>
      <c r="C9" s="40" t="s">
        <v>26</v>
      </c>
      <c r="D9" s="31">
        <v>2</v>
      </c>
      <c r="E9" s="38">
        <v>130000</v>
      </c>
      <c r="F9" s="34">
        <f t="shared" si="0"/>
        <v>26000</v>
      </c>
      <c r="G9" s="39"/>
      <c r="H9" s="36"/>
    </row>
    <row r="10" s="22" customFormat="1" ht="20" customHeight="1" spans="1:13">
      <c r="A10" s="31"/>
      <c r="B10" s="37"/>
      <c r="C10" s="40" t="s">
        <v>27</v>
      </c>
      <c r="D10" s="31">
        <v>2</v>
      </c>
      <c r="E10" s="38">
        <v>130000</v>
      </c>
      <c r="F10" s="34">
        <f t="shared" si="0"/>
        <v>26000</v>
      </c>
      <c r="G10" s="39"/>
      <c r="H10" s="36"/>
    </row>
    <row r="11" s="22" customFormat="1" ht="20" customHeight="1" spans="1:13">
      <c r="A11" s="31"/>
      <c r="B11" s="37"/>
      <c r="C11" s="40" t="s">
        <v>25</v>
      </c>
      <c r="D11" s="31">
        <v>1</v>
      </c>
      <c r="E11" s="38">
        <v>30000</v>
      </c>
      <c r="F11" s="34">
        <f t="shared" si="0"/>
        <v>6000</v>
      </c>
      <c r="G11" s="39"/>
      <c r="H11" s="36"/>
    </row>
    <row r="12" s="22" customFormat="1" ht="20" customHeight="1" spans="1:13">
      <c r="A12" s="31">
        <v>2</v>
      </c>
      <c r="B12" s="31" t="s">
        <v>17</v>
      </c>
      <c r="C12" s="40" t="s">
        <v>16</v>
      </c>
      <c r="D12" s="31">
        <v>16</v>
      </c>
      <c r="E12" s="34">
        <v>1700000</v>
      </c>
      <c r="F12" s="34">
        <f t="shared" si="0"/>
        <v>340000</v>
      </c>
      <c r="G12" s="41">
        <f>SUM(F12:F21)</f>
        <v>1258000</v>
      </c>
      <c r="H12" s="36"/>
    </row>
    <row r="13" s="22" customFormat="1" ht="20" customHeight="1" spans="1:13">
      <c r="A13" s="31"/>
      <c r="B13" s="31"/>
      <c r="C13" s="40" t="s">
        <v>19</v>
      </c>
      <c r="D13" s="31">
        <v>5</v>
      </c>
      <c r="E13" s="42">
        <v>450000</v>
      </c>
      <c r="F13" s="34">
        <f t="shared" ref="F13:F40" si="1">E13/5</f>
        <v>90000</v>
      </c>
      <c r="G13" s="41"/>
      <c r="H13" s="36"/>
    </row>
    <row r="14" s="22" customFormat="1" ht="20" customHeight="1" spans="1:13">
      <c r="A14" s="31"/>
      <c r="B14" s="31"/>
      <c r="C14" s="40" t="s">
        <v>24</v>
      </c>
      <c r="D14" s="31">
        <v>5</v>
      </c>
      <c r="E14" s="42">
        <v>460000</v>
      </c>
      <c r="F14" s="34">
        <f t="shared" si="1"/>
        <v>92000</v>
      </c>
      <c r="G14" s="41"/>
      <c r="H14" s="36"/>
    </row>
    <row r="15" s="22" customFormat="1" ht="20" customHeight="1" spans="1:13">
      <c r="A15" s="31"/>
      <c r="B15" s="31"/>
      <c r="C15" s="40" t="s">
        <v>21</v>
      </c>
      <c r="D15" s="31">
        <v>4</v>
      </c>
      <c r="E15" s="43">
        <v>330000</v>
      </c>
      <c r="F15" s="34">
        <f t="shared" si="1"/>
        <v>66000</v>
      </c>
      <c r="G15" s="41"/>
      <c r="H15" s="36"/>
    </row>
    <row r="16" s="22" customFormat="1" ht="20" customHeight="1" spans="1:13">
      <c r="A16" s="31"/>
      <c r="B16" s="31"/>
      <c r="C16" s="40" t="s">
        <v>26</v>
      </c>
      <c r="D16" s="31">
        <v>9</v>
      </c>
      <c r="E16" s="42">
        <v>790000</v>
      </c>
      <c r="F16" s="34">
        <f t="shared" si="1"/>
        <v>158000</v>
      </c>
      <c r="G16" s="41"/>
      <c r="H16" s="36"/>
    </row>
    <row r="17" s="22" customFormat="1" ht="20" customHeight="1" spans="1:8">
      <c r="A17" s="31"/>
      <c r="B17" s="31"/>
      <c r="C17" s="40" t="s">
        <v>22</v>
      </c>
      <c r="D17" s="31">
        <v>7</v>
      </c>
      <c r="E17" s="42">
        <v>950000</v>
      </c>
      <c r="F17" s="34">
        <f t="shared" si="1"/>
        <v>190000</v>
      </c>
      <c r="G17" s="41"/>
      <c r="H17" s="36"/>
    </row>
    <row r="18" s="22" customFormat="1" ht="20" customHeight="1" spans="1:8">
      <c r="A18" s="31"/>
      <c r="B18" s="31"/>
      <c r="C18" s="40" t="s">
        <v>27</v>
      </c>
      <c r="D18" s="31">
        <v>4</v>
      </c>
      <c r="E18" s="42">
        <v>950000</v>
      </c>
      <c r="F18" s="34">
        <f t="shared" si="1"/>
        <v>190000</v>
      </c>
      <c r="G18" s="41"/>
      <c r="H18" s="36"/>
    </row>
    <row r="19" s="22" customFormat="1" ht="20" customHeight="1" spans="1:8">
      <c r="A19" s="31"/>
      <c r="B19" s="31"/>
      <c r="C19" s="40" t="s">
        <v>18</v>
      </c>
      <c r="D19" s="31">
        <v>3</v>
      </c>
      <c r="E19" s="42">
        <v>380000</v>
      </c>
      <c r="F19" s="34">
        <f t="shared" si="1"/>
        <v>76000</v>
      </c>
      <c r="G19" s="41"/>
      <c r="H19" s="36"/>
    </row>
    <row r="20" s="22" customFormat="1" ht="20" customHeight="1" spans="1:8">
      <c r="A20" s="31"/>
      <c r="B20" s="31"/>
      <c r="C20" s="40" t="s">
        <v>23</v>
      </c>
      <c r="D20" s="31">
        <v>2</v>
      </c>
      <c r="E20" s="42">
        <v>200000</v>
      </c>
      <c r="F20" s="34">
        <f t="shared" si="1"/>
        <v>40000</v>
      </c>
      <c r="G20" s="41"/>
      <c r="H20" s="36"/>
    </row>
    <row r="21" s="22" customFormat="1" ht="20" customHeight="1" spans="1:8">
      <c r="A21" s="31"/>
      <c r="B21" s="31"/>
      <c r="C21" s="40" t="s">
        <v>25</v>
      </c>
      <c r="D21" s="31">
        <v>2</v>
      </c>
      <c r="E21" s="42">
        <v>80000</v>
      </c>
      <c r="F21" s="34">
        <f t="shared" si="1"/>
        <v>16000</v>
      </c>
      <c r="G21" s="41"/>
      <c r="H21" s="36"/>
    </row>
    <row r="22" s="22" customFormat="1" ht="20" customHeight="1" spans="1:8">
      <c r="A22" s="32">
        <v>3</v>
      </c>
      <c r="B22" s="32" t="s">
        <v>12</v>
      </c>
      <c r="C22" s="33" t="s">
        <v>9</v>
      </c>
      <c r="D22" s="31">
        <v>1</v>
      </c>
      <c r="E22" s="44">
        <v>100000</v>
      </c>
      <c r="F22" s="34">
        <f t="shared" si="1"/>
        <v>20000</v>
      </c>
      <c r="G22" s="35">
        <f>SUM(F22:F25)</f>
        <v>76000</v>
      </c>
      <c r="H22" s="36" t="s">
        <v>11</v>
      </c>
    </row>
    <row r="23" s="22" customFormat="1" ht="20" customHeight="1" spans="1:8">
      <c r="A23" s="37"/>
      <c r="B23" s="37"/>
      <c r="C23" s="33" t="s">
        <v>24</v>
      </c>
      <c r="D23" s="31">
        <v>3</v>
      </c>
      <c r="E23" s="43">
        <v>130000</v>
      </c>
      <c r="F23" s="34">
        <f t="shared" si="1"/>
        <v>26000</v>
      </c>
      <c r="G23" s="39"/>
      <c r="H23" s="36"/>
    </row>
    <row r="24" s="22" customFormat="1" ht="20" customHeight="1" spans="1:8">
      <c r="A24" s="37"/>
      <c r="B24" s="37"/>
      <c r="C24" s="40" t="s">
        <v>27</v>
      </c>
      <c r="D24" s="31">
        <v>1</v>
      </c>
      <c r="E24" s="44">
        <v>100000</v>
      </c>
      <c r="F24" s="34">
        <f t="shared" si="1"/>
        <v>20000</v>
      </c>
      <c r="G24" s="39"/>
      <c r="H24" s="36"/>
    </row>
    <row r="25" s="22" customFormat="1" ht="20" customHeight="1" spans="1:8">
      <c r="A25" s="37"/>
      <c r="B25" s="37"/>
      <c r="C25" s="40" t="s">
        <v>19</v>
      </c>
      <c r="D25" s="31">
        <v>1</v>
      </c>
      <c r="E25" s="43">
        <v>50000</v>
      </c>
      <c r="F25" s="34">
        <f t="shared" si="1"/>
        <v>10000</v>
      </c>
      <c r="G25" s="39"/>
      <c r="H25" s="36"/>
    </row>
    <row r="26" s="22" customFormat="1" ht="20" customHeight="1" spans="1:8">
      <c r="A26" s="31">
        <v>4</v>
      </c>
      <c r="B26" s="31" t="s">
        <v>13</v>
      </c>
      <c r="C26" s="33" t="s">
        <v>18</v>
      </c>
      <c r="D26" s="31">
        <v>3</v>
      </c>
      <c r="E26" s="43">
        <v>200000</v>
      </c>
      <c r="F26" s="34">
        <f t="shared" si="1"/>
        <v>40000</v>
      </c>
      <c r="G26" s="35">
        <f>SUM(F26:F30)</f>
        <v>162000</v>
      </c>
      <c r="H26" s="36"/>
    </row>
    <row r="27" s="22" customFormat="1" ht="20" customHeight="1" spans="1:8">
      <c r="A27" s="31"/>
      <c r="B27" s="31"/>
      <c r="C27" s="33" t="s">
        <v>9</v>
      </c>
      <c r="D27" s="31">
        <v>2</v>
      </c>
      <c r="E27" s="43">
        <v>130000</v>
      </c>
      <c r="F27" s="34">
        <f t="shared" si="1"/>
        <v>26000</v>
      </c>
      <c r="G27" s="39"/>
      <c r="H27" s="36"/>
    </row>
    <row r="28" s="22" customFormat="1" ht="20" customHeight="1" spans="1:8">
      <c r="A28" s="31"/>
      <c r="B28" s="31"/>
      <c r="C28" s="40" t="s">
        <v>25</v>
      </c>
      <c r="D28" s="31">
        <v>1</v>
      </c>
      <c r="E28" s="43">
        <v>150000</v>
      </c>
      <c r="F28" s="34">
        <f t="shared" si="1"/>
        <v>30000</v>
      </c>
      <c r="G28" s="39"/>
      <c r="H28" s="36"/>
    </row>
    <row r="29" s="22" customFormat="1" ht="20" customHeight="1" spans="1:8">
      <c r="A29" s="31"/>
      <c r="B29" s="31"/>
      <c r="C29" s="40" t="s">
        <v>27</v>
      </c>
      <c r="D29" s="31">
        <v>3</v>
      </c>
      <c r="E29" s="43">
        <v>180000</v>
      </c>
      <c r="F29" s="34">
        <f t="shared" si="1"/>
        <v>36000</v>
      </c>
      <c r="G29" s="39"/>
      <c r="H29" s="36"/>
    </row>
    <row r="30" s="22" customFormat="1" ht="20" customHeight="1" spans="1:8">
      <c r="A30" s="31"/>
      <c r="B30" s="31"/>
      <c r="C30" s="40" t="s">
        <v>19</v>
      </c>
      <c r="D30" s="31">
        <v>1</v>
      </c>
      <c r="E30" s="43">
        <v>150000</v>
      </c>
      <c r="F30" s="34">
        <f t="shared" si="1"/>
        <v>30000</v>
      </c>
      <c r="G30" s="39"/>
      <c r="H30" s="36"/>
    </row>
    <row r="31" s="22" customFormat="1" ht="20" customHeight="1" spans="1:8">
      <c r="A31" s="37">
        <v>5</v>
      </c>
      <c r="B31" s="37" t="s">
        <v>14</v>
      </c>
      <c r="C31" s="33" t="s">
        <v>15</v>
      </c>
      <c r="D31" s="45">
        <v>17</v>
      </c>
      <c r="E31" s="38">
        <v>3488880</v>
      </c>
      <c r="F31" s="34">
        <f t="shared" si="1"/>
        <v>697776</v>
      </c>
      <c r="G31" s="35">
        <f>SUM(F31:F40)</f>
        <v>1827776</v>
      </c>
      <c r="H31" s="36"/>
    </row>
    <row r="32" s="22" customFormat="1" ht="20" customHeight="1" spans="1:8">
      <c r="A32" s="37"/>
      <c r="B32" s="37"/>
      <c r="C32" s="33" t="s">
        <v>20</v>
      </c>
      <c r="D32" s="31">
        <v>14</v>
      </c>
      <c r="E32" s="43">
        <v>840000</v>
      </c>
      <c r="F32" s="34">
        <f t="shared" si="1"/>
        <v>168000</v>
      </c>
      <c r="G32" s="39"/>
      <c r="H32" s="36"/>
    </row>
    <row r="33" s="22" customFormat="1" ht="20" customHeight="1" spans="1:8">
      <c r="A33" s="37"/>
      <c r="B33" s="37"/>
      <c r="C33" s="33" t="s">
        <v>31</v>
      </c>
      <c r="D33" s="31">
        <v>11</v>
      </c>
      <c r="E33" s="43">
        <v>790000</v>
      </c>
      <c r="F33" s="34">
        <f t="shared" si="1"/>
        <v>158000</v>
      </c>
      <c r="G33" s="39"/>
      <c r="H33" s="36"/>
    </row>
    <row r="34" s="22" customFormat="1" ht="20" customHeight="1" spans="1:8">
      <c r="A34" s="37"/>
      <c r="B34" s="37"/>
      <c r="C34" s="40" t="s">
        <v>19</v>
      </c>
      <c r="D34" s="31">
        <v>8</v>
      </c>
      <c r="E34" s="43">
        <v>780000</v>
      </c>
      <c r="F34" s="34">
        <f t="shared" si="1"/>
        <v>156000</v>
      </c>
      <c r="G34" s="39"/>
      <c r="H34" s="36"/>
    </row>
    <row r="35" s="22" customFormat="1" ht="20" customHeight="1" spans="1:8">
      <c r="A35" s="37"/>
      <c r="B35" s="37"/>
      <c r="C35" s="40" t="s">
        <v>25</v>
      </c>
      <c r="D35" s="31">
        <v>7</v>
      </c>
      <c r="E35" s="43">
        <v>630000</v>
      </c>
      <c r="F35" s="34">
        <f t="shared" si="1"/>
        <v>126000</v>
      </c>
      <c r="G35" s="39"/>
      <c r="H35" s="36"/>
    </row>
    <row r="36" s="22" customFormat="1" ht="20" customHeight="1" spans="1:8">
      <c r="A36" s="37"/>
      <c r="B36" s="37"/>
      <c r="C36" s="33" t="s">
        <v>21</v>
      </c>
      <c r="D36" s="31">
        <v>8</v>
      </c>
      <c r="E36" s="43">
        <v>610000</v>
      </c>
      <c r="F36" s="34">
        <f t="shared" si="1"/>
        <v>122000</v>
      </c>
      <c r="G36" s="39"/>
      <c r="H36" s="36"/>
    </row>
    <row r="37" s="22" customFormat="1" ht="20" customHeight="1" spans="1:8">
      <c r="A37" s="37"/>
      <c r="B37" s="37"/>
      <c r="C37" s="33" t="s">
        <v>22</v>
      </c>
      <c r="D37" s="31">
        <v>6</v>
      </c>
      <c r="E37" s="43">
        <v>550000</v>
      </c>
      <c r="F37" s="34">
        <f t="shared" si="1"/>
        <v>110000</v>
      </c>
      <c r="G37" s="39"/>
      <c r="H37" s="36"/>
    </row>
    <row r="38" s="22" customFormat="1" ht="20" customHeight="1" spans="1:8">
      <c r="A38" s="37"/>
      <c r="B38" s="37"/>
      <c r="C38" s="40" t="s">
        <v>23</v>
      </c>
      <c r="D38" s="31">
        <v>1</v>
      </c>
      <c r="E38" s="43">
        <v>50000</v>
      </c>
      <c r="F38" s="34">
        <f t="shared" si="1"/>
        <v>10000</v>
      </c>
      <c r="G38" s="39"/>
      <c r="H38" s="36"/>
    </row>
    <row r="39" s="22" customFormat="1" ht="20" customHeight="1" spans="1:8">
      <c r="A39" s="37"/>
      <c r="B39" s="37"/>
      <c r="C39" s="33" t="s">
        <v>18</v>
      </c>
      <c r="D39" s="31">
        <v>7</v>
      </c>
      <c r="E39" s="43">
        <v>1000000</v>
      </c>
      <c r="F39" s="34">
        <f t="shared" si="1"/>
        <v>200000</v>
      </c>
      <c r="G39" s="39"/>
      <c r="H39" s="36"/>
    </row>
    <row r="40" s="22" customFormat="1" ht="20" customHeight="1" spans="1:8">
      <c r="A40" s="37"/>
      <c r="B40" s="37"/>
      <c r="C40" s="40" t="s">
        <v>24</v>
      </c>
      <c r="D40" s="31">
        <v>1</v>
      </c>
      <c r="E40" s="43">
        <v>400000</v>
      </c>
      <c r="F40" s="34">
        <f t="shared" si="1"/>
        <v>80000</v>
      </c>
      <c r="G40" s="39"/>
      <c r="H40" s="36"/>
    </row>
    <row r="41" s="22" customFormat="1" ht="20" customHeight="1" spans="1:8">
      <c r="A41" s="46" t="s">
        <v>28</v>
      </c>
      <c r="B41" s="47"/>
      <c r="C41" s="47"/>
      <c r="D41" s="48"/>
      <c r="E41" s="34">
        <f>SUM(E4:E40)</f>
        <v>18548880</v>
      </c>
      <c r="F41" s="34">
        <f>SUM(F4:F40)</f>
        <v>3709776</v>
      </c>
      <c r="G41" s="41">
        <f>SUM(G4:G40)</f>
        <v>3709776</v>
      </c>
      <c r="H41" s="31"/>
    </row>
  </sheetData>
  <mergeCells count="19">
    <mergeCell ref="A1:H1"/>
    <mergeCell ref="A41:D41"/>
    <mergeCell ref="A4:A11"/>
    <mergeCell ref="A12:A21"/>
    <mergeCell ref="A22:A25"/>
    <mergeCell ref="A26:A30"/>
    <mergeCell ref="A31:A40"/>
    <mergeCell ref="B4:B11"/>
    <mergeCell ref="B12:B21"/>
    <mergeCell ref="B22:B25"/>
    <mergeCell ref="B26:B30"/>
    <mergeCell ref="B31:B40"/>
    <mergeCell ref="G4:G11"/>
    <mergeCell ref="G12:G21"/>
    <mergeCell ref="G22:G25"/>
    <mergeCell ref="G26:G30"/>
    <mergeCell ref="G31:G40"/>
    <mergeCell ref="H4:H21"/>
    <mergeCell ref="H22:H40"/>
  </mergeCells>
  <pageMargins left="0.75" right="0.75" top="1" bottom="1" header="0.5" footer="0.5"/>
  <pageSetup paperSize="9" scale="93" fitToHeight="0" orientation="landscape"/>
  <headerFooter/>
  <rowBreaks count="1" manualBreakCount="1">
    <brk id="21" max="16383" man="1"/>
  </rowBreaks>
  <colBreaks count="1" manualBreakCount="1">
    <brk id="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48576"/>
  <sheetViews>
    <sheetView workbookViewId="0">
      <selection activeCell="H4" sqref="H4"/>
    </sheetView>
  </sheetViews>
  <sheetFormatPr defaultColWidth="9" defaultRowHeight="13.5"/>
  <cols>
    <col min="1" max="7" width="9" style="2"/>
    <col min="8" max="8" width="9" style="3"/>
    <col min="9" max="9" width="9" style="1"/>
    <col min="10" max="10" width="9" style="2"/>
    <col min="11" max="11" width="9" style="4"/>
    <col min="12" max="16384" width="9" style="1"/>
  </cols>
  <sheetData>
    <row r="1" s="1" customFormat="1" ht="28" customHeight="1" spans="1:17">
      <c r="A1" s="5" t="s">
        <v>32</v>
      </c>
      <c r="B1" s="5"/>
      <c r="C1" s="5"/>
      <c r="D1" s="5"/>
      <c r="E1" s="5"/>
      <c r="F1" s="5"/>
      <c r="G1" s="5"/>
      <c r="H1" s="5"/>
      <c r="I1" s="6"/>
      <c r="J1" s="5"/>
      <c r="K1" s="6"/>
      <c r="L1" s="6"/>
      <c r="M1" s="6"/>
      <c r="N1" s="6"/>
      <c r="O1" s="6"/>
      <c r="P1" s="6"/>
      <c r="Q1" s="6"/>
    </row>
    <row r="2" s="1" customFormat="1" ht="57" customHeight="1" spans="1:17">
      <c r="A2" s="7" t="s">
        <v>1</v>
      </c>
      <c r="B2" s="7" t="s">
        <v>33</v>
      </c>
      <c r="C2" s="7" t="s">
        <v>34</v>
      </c>
      <c r="D2" s="7" t="s">
        <v>35</v>
      </c>
      <c r="E2" s="7" t="s">
        <v>36</v>
      </c>
      <c r="F2" s="7" t="s">
        <v>37</v>
      </c>
      <c r="G2" s="7" t="s">
        <v>2</v>
      </c>
      <c r="H2" s="7" t="s">
        <v>38</v>
      </c>
      <c r="I2" s="7" t="s">
        <v>39</v>
      </c>
      <c r="J2" s="7" t="s">
        <v>40</v>
      </c>
      <c r="K2" s="7" t="s">
        <v>41</v>
      </c>
      <c r="L2" s="7" t="s">
        <v>42</v>
      </c>
      <c r="M2" s="7"/>
      <c r="N2" s="7"/>
      <c r="O2" s="7" t="s">
        <v>43</v>
      </c>
      <c r="P2" s="7" t="s">
        <v>44</v>
      </c>
      <c r="Q2" s="7" t="s">
        <v>45</v>
      </c>
    </row>
    <row r="3" s="1" customFormat="1" ht="94.5" spans="1:17">
      <c r="A3" s="8">
        <v>5</v>
      </c>
      <c r="B3" s="9" t="s">
        <v>46</v>
      </c>
      <c r="C3" s="9" t="s">
        <v>47</v>
      </c>
      <c r="D3" s="9" t="s">
        <v>48</v>
      </c>
      <c r="E3" s="10" t="s">
        <v>49</v>
      </c>
      <c r="F3" s="10" t="s">
        <v>9</v>
      </c>
      <c r="G3" s="9" t="s">
        <v>9</v>
      </c>
      <c r="H3" s="9" t="s">
        <v>50</v>
      </c>
      <c r="I3" s="9">
        <v>13774691030</v>
      </c>
      <c r="J3" s="9" t="s">
        <v>48</v>
      </c>
      <c r="K3" s="11" t="s">
        <v>10</v>
      </c>
      <c r="L3" s="11" t="s">
        <v>51</v>
      </c>
      <c r="M3" s="9">
        <v>115</v>
      </c>
      <c r="N3" s="9">
        <v>78000</v>
      </c>
      <c r="O3" s="9">
        <v>30000</v>
      </c>
      <c r="P3" s="10" t="s">
        <v>52</v>
      </c>
      <c r="Q3" s="11" t="s">
        <v>10</v>
      </c>
    </row>
    <row r="4" s="1" customFormat="1" ht="94.5" spans="1:17">
      <c r="A4" s="10">
        <v>12</v>
      </c>
      <c r="B4" s="10" t="s">
        <v>53</v>
      </c>
      <c r="C4" s="12" t="s">
        <v>54</v>
      </c>
      <c r="D4" s="13" t="s">
        <v>55</v>
      </c>
      <c r="E4" s="9" t="s">
        <v>56</v>
      </c>
      <c r="F4" s="10" t="s">
        <v>9</v>
      </c>
      <c r="G4" s="10" t="s">
        <v>9</v>
      </c>
      <c r="H4" s="9" t="s">
        <v>57</v>
      </c>
      <c r="I4" s="9">
        <v>18850159151</v>
      </c>
      <c r="J4" s="13" t="s">
        <v>55</v>
      </c>
      <c r="K4" s="9" t="s">
        <v>17</v>
      </c>
      <c r="L4" s="9" t="s">
        <v>58</v>
      </c>
      <c r="M4" s="9">
        <v>255</v>
      </c>
      <c r="N4" s="9">
        <v>103480</v>
      </c>
      <c r="O4" s="9">
        <v>50000</v>
      </c>
      <c r="P4" s="12" t="s">
        <v>59</v>
      </c>
      <c r="Q4" s="9" t="s">
        <v>17</v>
      </c>
    </row>
    <row r="5" s="1" customFormat="1" ht="94.5" spans="1:17">
      <c r="A5" s="8">
        <v>14</v>
      </c>
      <c r="B5" s="10" t="s">
        <v>60</v>
      </c>
      <c r="C5" s="10" t="s">
        <v>61</v>
      </c>
      <c r="D5" s="14" t="s">
        <v>15</v>
      </c>
      <c r="E5" s="15" t="s">
        <v>62</v>
      </c>
      <c r="F5" s="10" t="s">
        <v>9</v>
      </c>
      <c r="G5" s="10" t="s">
        <v>9</v>
      </c>
      <c r="H5" s="9" t="s">
        <v>57</v>
      </c>
      <c r="I5" s="9">
        <v>18850159151</v>
      </c>
      <c r="J5" s="16" t="s">
        <v>15</v>
      </c>
      <c r="K5" s="9" t="s">
        <v>14</v>
      </c>
      <c r="L5" s="9" t="s">
        <v>63</v>
      </c>
      <c r="M5" s="10">
        <v>306</v>
      </c>
      <c r="N5" s="10">
        <v>325152</v>
      </c>
      <c r="O5" s="10">
        <v>100000</v>
      </c>
      <c r="P5" s="10" t="s">
        <v>64</v>
      </c>
      <c r="Q5" s="9" t="s">
        <v>14</v>
      </c>
    </row>
    <row r="6" s="1" customFormat="1" ht="94.5" spans="1:17">
      <c r="A6" s="8">
        <v>11</v>
      </c>
      <c r="B6" s="10" t="s">
        <v>65</v>
      </c>
      <c r="C6" s="17" t="s">
        <v>66</v>
      </c>
      <c r="D6" s="14" t="s">
        <v>67</v>
      </c>
      <c r="E6" s="10" t="s">
        <v>68</v>
      </c>
      <c r="F6" s="10" t="s">
        <v>9</v>
      </c>
      <c r="G6" s="10" t="s">
        <v>9</v>
      </c>
      <c r="H6" s="10" t="s">
        <v>57</v>
      </c>
      <c r="I6" s="9">
        <v>18850159151</v>
      </c>
      <c r="J6" s="16" t="s">
        <v>67</v>
      </c>
      <c r="K6" s="9" t="s">
        <v>10</v>
      </c>
      <c r="L6" s="10" t="s">
        <v>63</v>
      </c>
      <c r="M6" s="10">
        <v>153</v>
      </c>
      <c r="N6" s="10">
        <v>150300</v>
      </c>
      <c r="O6" s="17">
        <v>50000</v>
      </c>
      <c r="P6" s="17" t="s">
        <v>59</v>
      </c>
      <c r="Q6" s="9" t="s">
        <v>10</v>
      </c>
    </row>
    <row r="7" s="1" customFormat="1" ht="94.5" spans="1:17">
      <c r="A7" s="8">
        <v>19</v>
      </c>
      <c r="B7" s="18" t="s">
        <v>69</v>
      </c>
      <c r="C7" s="17" t="s">
        <v>70</v>
      </c>
      <c r="D7" s="19" t="s">
        <v>48</v>
      </c>
      <c r="E7" s="10" t="s">
        <v>71</v>
      </c>
      <c r="F7" s="10" t="s">
        <v>9</v>
      </c>
      <c r="G7" s="10" t="s">
        <v>9</v>
      </c>
      <c r="H7" s="9" t="s">
        <v>57</v>
      </c>
      <c r="I7" s="9">
        <v>18850159151</v>
      </c>
      <c r="J7" s="19" t="s">
        <v>48</v>
      </c>
      <c r="K7" s="9" t="s">
        <v>10</v>
      </c>
      <c r="L7" s="17" t="s">
        <v>51</v>
      </c>
      <c r="M7" s="9">
        <v>156</v>
      </c>
      <c r="N7" s="9">
        <v>140400</v>
      </c>
      <c r="O7" s="17">
        <v>50000</v>
      </c>
      <c r="P7" s="17" t="s">
        <v>59</v>
      </c>
      <c r="Q7" s="9" t="s">
        <v>10</v>
      </c>
    </row>
    <row r="8" s="1" customFormat="1" ht="94.5" spans="1:17">
      <c r="A8" s="8">
        <v>4</v>
      </c>
      <c r="B8" s="10" t="s">
        <v>72</v>
      </c>
      <c r="C8" s="9" t="s">
        <v>73</v>
      </c>
      <c r="D8" s="10" t="s">
        <v>74</v>
      </c>
      <c r="E8" s="10" t="s">
        <v>75</v>
      </c>
      <c r="F8" s="10" t="s">
        <v>9</v>
      </c>
      <c r="G8" s="10" t="s">
        <v>9</v>
      </c>
      <c r="H8" s="10" t="s">
        <v>57</v>
      </c>
      <c r="I8" s="10">
        <v>18850159151</v>
      </c>
      <c r="J8" s="10" t="s">
        <v>74</v>
      </c>
      <c r="K8" s="10" t="s">
        <v>17</v>
      </c>
      <c r="L8" s="10" t="s">
        <v>76</v>
      </c>
      <c r="M8" s="10">
        <v>320</v>
      </c>
      <c r="N8" s="10">
        <v>119680</v>
      </c>
      <c r="O8" s="17">
        <v>50000</v>
      </c>
      <c r="P8" s="10" t="s">
        <v>59</v>
      </c>
      <c r="Q8" s="10" t="s">
        <v>17</v>
      </c>
    </row>
    <row r="9" s="1" customFormat="1" ht="94.5" spans="1:17">
      <c r="A9" s="8">
        <v>8</v>
      </c>
      <c r="B9" s="10" t="s">
        <v>77</v>
      </c>
      <c r="C9" s="9" t="s">
        <v>78</v>
      </c>
      <c r="D9" s="10" t="s">
        <v>15</v>
      </c>
      <c r="E9" s="10" t="s">
        <v>79</v>
      </c>
      <c r="F9" s="10" t="s">
        <v>9</v>
      </c>
      <c r="G9" s="10" t="s">
        <v>9</v>
      </c>
      <c r="H9" s="10" t="s">
        <v>50</v>
      </c>
      <c r="I9" s="10">
        <v>13774691030</v>
      </c>
      <c r="J9" s="10" t="s">
        <v>15</v>
      </c>
      <c r="K9" s="17" t="s">
        <v>14</v>
      </c>
      <c r="L9" s="10" t="s">
        <v>76</v>
      </c>
      <c r="M9" s="17">
        <v>261</v>
      </c>
      <c r="N9" s="17">
        <v>200800</v>
      </c>
      <c r="O9" s="17">
        <v>100000</v>
      </c>
      <c r="P9" s="17" t="s">
        <v>64</v>
      </c>
      <c r="Q9" s="17" t="s">
        <v>14</v>
      </c>
    </row>
    <row r="10" s="1" customFormat="1" ht="94.5" spans="1:17">
      <c r="A10" s="8">
        <v>16</v>
      </c>
      <c r="B10" s="10" t="s">
        <v>80</v>
      </c>
      <c r="C10" s="20" t="s">
        <v>81</v>
      </c>
      <c r="D10" s="10" t="s">
        <v>15</v>
      </c>
      <c r="E10" s="10" t="s">
        <v>82</v>
      </c>
      <c r="F10" s="10" t="s">
        <v>9</v>
      </c>
      <c r="G10" s="10" t="s">
        <v>9</v>
      </c>
      <c r="H10" s="10" t="s">
        <v>57</v>
      </c>
      <c r="I10" s="10">
        <v>18850159151</v>
      </c>
      <c r="J10" s="10" t="s">
        <v>15</v>
      </c>
      <c r="K10" s="17" t="s">
        <v>14</v>
      </c>
      <c r="L10" s="9" t="s">
        <v>76</v>
      </c>
      <c r="M10" s="9">
        <v>363</v>
      </c>
      <c r="N10" s="9">
        <v>280460</v>
      </c>
      <c r="O10" s="17">
        <v>100000</v>
      </c>
      <c r="P10" s="12" t="s">
        <v>64</v>
      </c>
      <c r="Q10" s="17" t="s">
        <v>14</v>
      </c>
    </row>
    <row r="11" s="1" customFormat="1" ht="94.5" spans="1:17">
      <c r="A11" s="8">
        <v>17</v>
      </c>
      <c r="B11" s="10" t="s">
        <v>83</v>
      </c>
      <c r="C11" s="9" t="s">
        <v>84</v>
      </c>
      <c r="D11" s="10" t="s">
        <v>85</v>
      </c>
      <c r="E11" s="10" t="s">
        <v>86</v>
      </c>
      <c r="F11" s="10" t="s">
        <v>9</v>
      </c>
      <c r="G11" s="10" t="s">
        <v>9</v>
      </c>
      <c r="H11" s="10" t="s">
        <v>57</v>
      </c>
      <c r="I11" s="10">
        <v>18850159151</v>
      </c>
      <c r="J11" s="10" t="s">
        <v>85</v>
      </c>
      <c r="K11" s="9" t="s">
        <v>13</v>
      </c>
      <c r="L11" s="17" t="s">
        <v>76</v>
      </c>
      <c r="M11" s="11">
        <v>289</v>
      </c>
      <c r="N11" s="11">
        <v>220200</v>
      </c>
      <c r="O11" s="17">
        <v>100000</v>
      </c>
      <c r="P11" s="17" t="s">
        <v>64</v>
      </c>
      <c r="Q11" s="9" t="s">
        <v>13</v>
      </c>
    </row>
    <row r="12" s="1" customFormat="1" ht="108" spans="1:17">
      <c r="A12" s="8">
        <v>27</v>
      </c>
      <c r="B12" s="10" t="s">
        <v>87</v>
      </c>
      <c r="C12" s="9" t="s">
        <v>88</v>
      </c>
      <c r="D12" s="10" t="s">
        <v>89</v>
      </c>
      <c r="E12" s="10" t="s">
        <v>90</v>
      </c>
      <c r="F12" s="10" t="s">
        <v>91</v>
      </c>
      <c r="G12" s="10" t="s">
        <v>9</v>
      </c>
      <c r="H12" s="10" t="s">
        <v>57</v>
      </c>
      <c r="I12" s="10">
        <v>18850159151</v>
      </c>
      <c r="J12" s="10" t="s">
        <v>89</v>
      </c>
      <c r="K12" s="9" t="s">
        <v>10</v>
      </c>
      <c r="L12" s="11" t="s">
        <v>51</v>
      </c>
      <c r="M12" s="9">
        <v>183</v>
      </c>
      <c r="N12" s="9">
        <v>66464</v>
      </c>
      <c r="O12" s="17">
        <v>30000</v>
      </c>
      <c r="P12" s="17" t="s">
        <v>52</v>
      </c>
      <c r="Q12" s="9" t="s">
        <v>10</v>
      </c>
    </row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s="1" customFormat="1" spans="1:11">
      <c r="A1048267" s="2"/>
      <c r="B1048267" s="2"/>
      <c r="C1048267" s="2"/>
      <c r="D1048267" s="2"/>
      <c r="E1048267" s="2"/>
      <c r="F1048267" s="2"/>
      <c r="G1048267" s="2"/>
      <c r="H1048267" s="3"/>
      <c r="J1048267" s="2"/>
      <c r="K1048267" s="4"/>
    </row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2">
    <mergeCell ref="A1:Q1"/>
    <mergeCell ref="L2:N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按申请单位分</vt:lpstr>
      <vt:lpstr>按街道划分</vt:lpstr>
      <vt:lpstr>赣劲十足（厦门）文化传播有限公司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诗✌</cp:lastModifiedBy>
  <dcterms:created xsi:type="dcterms:W3CDTF">2024-12-03T07:14:00Z</dcterms:created>
  <dcterms:modified xsi:type="dcterms:W3CDTF">2025-12-15T08:08:17Z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D24CA5938A8E41AC889A78C792392902_13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