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75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G8" i="1" s="1"/>
  <c r="O8" i="1" l="1"/>
  <c r="I8" i="1"/>
  <c r="H8" i="1"/>
  <c r="F12" i="1" l="1"/>
  <c r="G12" i="1" s="1"/>
  <c r="F11" i="1"/>
  <c r="G11" i="1" s="1"/>
  <c r="F10" i="1"/>
  <c r="G10" i="1" s="1"/>
  <c r="F9" i="1"/>
  <c r="G9" i="1" s="1"/>
  <c r="F7" i="1"/>
  <c r="G7" i="1" s="1"/>
  <c r="O7" i="1" s="1"/>
  <c r="F6" i="1"/>
  <c r="G6" i="1" s="1"/>
  <c r="F5" i="1"/>
  <c r="G5" i="1" s="1"/>
  <c r="F4" i="1"/>
  <c r="G4" i="1" s="1"/>
  <c r="I9" i="1" l="1"/>
  <c r="H9" i="1"/>
  <c r="O5" i="1"/>
  <c r="I5" i="1"/>
  <c r="H5" i="1"/>
  <c r="H10" i="1"/>
  <c r="O10" i="1"/>
  <c r="I10" i="1"/>
  <c r="O11" i="1"/>
  <c r="I11" i="1"/>
  <c r="H11" i="1"/>
  <c r="I4" i="1"/>
  <c r="H4" i="1"/>
  <c r="O4" i="1"/>
  <c r="O6" i="1"/>
  <c r="I6" i="1"/>
  <c r="H6" i="1"/>
  <c r="O12" i="1"/>
  <c r="I12" i="1"/>
  <c r="H12" i="1"/>
  <c r="H7" i="1"/>
  <c r="I7" i="1"/>
</calcChain>
</file>

<file path=xl/sharedStrings.xml><?xml version="1.0" encoding="utf-8"?>
<sst xmlns="http://schemas.openxmlformats.org/spreadsheetml/2006/main" count="56" uniqueCount="32">
  <si>
    <t>天地（厦门）建材家居广场自营资产清单</t>
  </si>
  <si>
    <t>序号</t>
  </si>
  <si>
    <t>坐落</t>
  </si>
  <si>
    <t>租赁用途</t>
  </si>
  <si>
    <t>面积
（㎡）</t>
  </si>
  <si>
    <t>评估价
（元/月·㎡）</t>
  </si>
  <si>
    <t>最终定价
(元/月)</t>
  </si>
  <si>
    <t>竞租
起始价
（元）</t>
  </si>
  <si>
    <t>竞租
保证金（元）</t>
  </si>
  <si>
    <t>最低加价幅度
（元）</t>
  </si>
  <si>
    <t>租期
(年)</t>
  </si>
  <si>
    <t>租金
每年
递增</t>
  </si>
  <si>
    <t>免租金装修期
（月）</t>
  </si>
  <si>
    <t>是否有
优先承
租权人</t>
  </si>
  <si>
    <t>空置起始日期</t>
  </si>
  <si>
    <t>/</t>
  </si>
  <si>
    <t>否</t>
  </si>
  <si>
    <t>店面</t>
  </si>
  <si>
    <t>仙岳路1737号东四区111</t>
  </si>
  <si>
    <t>仙岳路1737号东四区112</t>
  </si>
  <si>
    <t>仙岳路1737号东四区113</t>
  </si>
  <si>
    <t>仙岳路1737号东四区207</t>
  </si>
  <si>
    <t>展厅/办公/仓储</t>
  </si>
  <si>
    <t>仙岳路1737号东四区214A</t>
  </si>
  <si>
    <t>仙岳路1737号东五区203B</t>
  </si>
  <si>
    <t>仙岳路1737号东五区206B</t>
  </si>
  <si>
    <t>仙岳路1737号综合楼107</t>
  </si>
  <si>
    <t>关于免租金装修期的说明：本次公开招租设置免租金装修期是基于承租人有装修需求，若承租人有装修需求，则给予免租金装修期，否则，无免租金装修期。</t>
  </si>
  <si>
    <t>/</t>
    <phoneticPr fontId="8" type="noConversion"/>
  </si>
  <si>
    <t>仙岳路1737号东四区209</t>
    <phoneticPr fontId="8" type="noConversion"/>
  </si>
  <si>
    <t>否</t>
    <phoneticPr fontId="8" type="noConversion"/>
  </si>
  <si>
    <t>仙岳路1737号东二区203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</si>
</sst>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14" fontId="7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workbookViewId="0">
      <pane ySplit="2" topLeftCell="A3" activePane="bottomLeft" state="frozen"/>
      <selection pane="bottomLeft" activeCell="D17" sqref="D17"/>
    </sheetView>
  </sheetViews>
  <sheetFormatPr defaultColWidth="9" defaultRowHeight="13.5"/>
  <cols>
    <col min="1" max="1" width="5.875" style="2" customWidth="1"/>
    <col min="2" max="2" width="30.625" style="2" customWidth="1"/>
    <col min="3" max="3" width="17" style="2" customWidth="1"/>
    <col min="4" max="4" width="9" style="2" customWidth="1"/>
    <col min="5" max="5" width="14.125" style="3" hidden="1" customWidth="1"/>
    <col min="6" max="6" width="9" style="3" hidden="1" customWidth="1"/>
    <col min="7" max="7" width="8.75" style="3" customWidth="1"/>
    <col min="8" max="8" width="10.25" style="3" customWidth="1"/>
    <col min="9" max="9" width="9.75" style="3" customWidth="1"/>
    <col min="10" max="10" width="6.375" style="3" customWidth="1"/>
    <col min="11" max="11" width="6.625" style="3" customWidth="1"/>
    <col min="12" max="12" width="7.625" style="3" customWidth="1"/>
    <col min="13" max="13" width="7.75" style="3" customWidth="1"/>
    <col min="14" max="14" width="7.625" style="2" hidden="1" customWidth="1"/>
    <col min="15" max="15" width="5.125" style="2" hidden="1" customWidth="1"/>
    <col min="16" max="16" width="10.5" style="2" hidden="1" customWidth="1"/>
    <col min="17" max="16384" width="9" style="2"/>
  </cols>
  <sheetData>
    <row r="1" spans="1:16" ht="30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s="1" customFormat="1" ht="58.5" customHeight="1">
      <c r="A2" s="25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P2" s="5" t="s">
        <v>14</v>
      </c>
    </row>
    <row r="3" spans="1:16" s="1" customFormat="1" ht="30" customHeight="1">
      <c r="A3" s="6">
        <v>1</v>
      </c>
      <c r="B3" s="26" t="s">
        <v>31</v>
      </c>
      <c r="C3" s="8" t="s">
        <v>22</v>
      </c>
      <c r="D3" s="9">
        <v>180.98</v>
      </c>
      <c r="E3" s="9">
        <v>32</v>
      </c>
      <c r="F3" s="9">
        <v>32</v>
      </c>
      <c r="G3" s="9">
        <v>5800</v>
      </c>
      <c r="H3" s="9">
        <v>34800</v>
      </c>
      <c r="I3" s="9">
        <v>100</v>
      </c>
      <c r="J3" s="9">
        <v>2</v>
      </c>
      <c r="K3" s="9" t="s">
        <v>15</v>
      </c>
      <c r="L3" s="9">
        <v>2</v>
      </c>
      <c r="M3" s="9" t="s">
        <v>16</v>
      </c>
      <c r="P3" s="5"/>
    </row>
    <row r="4" spans="1:16" s="1" customFormat="1" ht="30" customHeight="1">
      <c r="A4" s="6">
        <v>2</v>
      </c>
      <c r="B4" s="7" t="s">
        <v>18</v>
      </c>
      <c r="C4" s="8" t="s">
        <v>17</v>
      </c>
      <c r="D4" s="10">
        <v>94.16</v>
      </c>
      <c r="E4" s="10">
        <v>96</v>
      </c>
      <c r="F4" s="8">
        <f t="shared" ref="F4:F12" si="0">ROUNDUP(D4*E4/100,1)*100</f>
        <v>9040</v>
      </c>
      <c r="G4" s="8">
        <f t="shared" ref="G4:G12" si="1">F4</f>
        <v>9040</v>
      </c>
      <c r="H4" s="8">
        <f t="shared" ref="H4:H12" si="2">G4*6</f>
        <v>54240</v>
      </c>
      <c r="I4" s="6">
        <f t="shared" ref="I4:I12" si="3">ROUND(G4/100*2%,0)*100</f>
        <v>200</v>
      </c>
      <c r="J4" s="6">
        <v>2</v>
      </c>
      <c r="K4" s="12" t="s">
        <v>15</v>
      </c>
      <c r="L4" s="13">
        <v>2</v>
      </c>
      <c r="M4" s="12" t="s">
        <v>16</v>
      </c>
      <c r="N4" s="8">
        <v>7351</v>
      </c>
      <c r="O4" s="1">
        <f>N4-G4</f>
        <v>-1689</v>
      </c>
      <c r="P4" s="14">
        <v>45566</v>
      </c>
    </row>
    <row r="5" spans="1:16" s="1" customFormat="1" ht="30" customHeight="1">
      <c r="A5" s="6">
        <v>3</v>
      </c>
      <c r="B5" s="7" t="s">
        <v>19</v>
      </c>
      <c r="C5" s="8" t="s">
        <v>17</v>
      </c>
      <c r="D5" s="10">
        <v>88.07</v>
      </c>
      <c r="E5" s="10">
        <v>86</v>
      </c>
      <c r="F5" s="8">
        <f t="shared" si="0"/>
        <v>7580</v>
      </c>
      <c r="G5" s="8">
        <f t="shared" si="1"/>
        <v>7580</v>
      </c>
      <c r="H5" s="8">
        <f t="shared" si="2"/>
        <v>45480</v>
      </c>
      <c r="I5" s="6">
        <f t="shared" si="3"/>
        <v>200</v>
      </c>
      <c r="J5" s="6">
        <v>2</v>
      </c>
      <c r="K5" s="12" t="s">
        <v>15</v>
      </c>
      <c r="L5" s="13">
        <v>2</v>
      </c>
      <c r="M5" s="12" t="s">
        <v>16</v>
      </c>
      <c r="N5" s="8">
        <v>3695</v>
      </c>
      <c r="O5" s="1">
        <f>N5-G5</f>
        <v>-3885</v>
      </c>
      <c r="P5" s="14">
        <v>45292</v>
      </c>
    </row>
    <row r="6" spans="1:16" s="1" customFormat="1" ht="30" customHeight="1">
      <c r="A6" s="6">
        <v>4</v>
      </c>
      <c r="B6" s="7" t="s">
        <v>20</v>
      </c>
      <c r="C6" s="8" t="s">
        <v>17</v>
      </c>
      <c r="D6" s="10">
        <v>88.21</v>
      </c>
      <c r="E6" s="10">
        <v>80</v>
      </c>
      <c r="F6" s="8">
        <f t="shared" si="0"/>
        <v>7059.9999999999991</v>
      </c>
      <c r="G6" s="8">
        <f t="shared" si="1"/>
        <v>7059.9999999999991</v>
      </c>
      <c r="H6" s="8">
        <f t="shared" si="2"/>
        <v>42359.999999999993</v>
      </c>
      <c r="I6" s="6">
        <f t="shared" si="3"/>
        <v>100</v>
      </c>
      <c r="J6" s="6">
        <v>2</v>
      </c>
      <c r="K6" s="12" t="s">
        <v>15</v>
      </c>
      <c r="L6" s="13">
        <v>2</v>
      </c>
      <c r="M6" s="12" t="s">
        <v>16</v>
      </c>
      <c r="N6" s="8">
        <v>6778</v>
      </c>
      <c r="O6" s="1">
        <f>N6-G6</f>
        <v>-281.99999999999909</v>
      </c>
      <c r="P6" s="14">
        <v>45505</v>
      </c>
    </row>
    <row r="7" spans="1:16" s="1" customFormat="1" ht="30" customHeight="1">
      <c r="A7" s="6">
        <v>5</v>
      </c>
      <c r="B7" s="7" t="s">
        <v>21</v>
      </c>
      <c r="C7" s="8" t="s">
        <v>22</v>
      </c>
      <c r="D7" s="10">
        <v>188.28</v>
      </c>
      <c r="E7" s="10">
        <v>34</v>
      </c>
      <c r="F7" s="8">
        <f t="shared" si="0"/>
        <v>6409.9999999999991</v>
      </c>
      <c r="G7" s="8">
        <f t="shared" si="1"/>
        <v>6409.9999999999991</v>
      </c>
      <c r="H7" s="8">
        <f t="shared" si="2"/>
        <v>38459.999999999993</v>
      </c>
      <c r="I7" s="6">
        <f t="shared" si="3"/>
        <v>100</v>
      </c>
      <c r="J7" s="6">
        <v>2</v>
      </c>
      <c r="K7" s="12" t="s">
        <v>15</v>
      </c>
      <c r="L7" s="13">
        <v>2</v>
      </c>
      <c r="M7" s="12" t="s">
        <v>16</v>
      </c>
      <c r="N7" s="6">
        <v>3654</v>
      </c>
      <c r="O7" s="1">
        <f>N7-G7</f>
        <v>-2755.9999999999991</v>
      </c>
      <c r="P7" s="14">
        <v>45261</v>
      </c>
    </row>
    <row r="8" spans="1:16" s="1" customFormat="1" ht="30" customHeight="1">
      <c r="A8" s="6">
        <v>6</v>
      </c>
      <c r="B8" s="16" t="s">
        <v>29</v>
      </c>
      <c r="C8" s="8" t="s">
        <v>22</v>
      </c>
      <c r="D8" s="22">
        <v>130.12</v>
      </c>
      <c r="E8" s="9">
        <v>30</v>
      </c>
      <c r="F8" s="17">
        <f t="shared" si="0"/>
        <v>3910</v>
      </c>
      <c r="G8" s="17">
        <f t="shared" si="1"/>
        <v>3910</v>
      </c>
      <c r="H8" s="17">
        <f t="shared" si="2"/>
        <v>23460</v>
      </c>
      <c r="I8" s="15">
        <f t="shared" si="3"/>
        <v>100</v>
      </c>
      <c r="J8" s="15">
        <v>2</v>
      </c>
      <c r="K8" s="18" t="s">
        <v>28</v>
      </c>
      <c r="L8" s="19">
        <v>2</v>
      </c>
      <c r="M8" s="18" t="s">
        <v>30</v>
      </c>
      <c r="N8" s="17">
        <v>29310</v>
      </c>
      <c r="O8" s="20">
        <f>N8-G8</f>
        <v>25400</v>
      </c>
      <c r="P8" s="21">
        <v>45747</v>
      </c>
    </row>
    <row r="9" spans="1:16" s="1" customFormat="1" ht="30" customHeight="1">
      <c r="A9" s="6">
        <v>7</v>
      </c>
      <c r="B9" s="7" t="s">
        <v>23</v>
      </c>
      <c r="C9" s="8" t="s">
        <v>22</v>
      </c>
      <c r="D9" s="10">
        <v>94.5</v>
      </c>
      <c r="E9" s="10">
        <v>35</v>
      </c>
      <c r="F9" s="8">
        <f t="shared" si="0"/>
        <v>3310</v>
      </c>
      <c r="G9" s="8">
        <f t="shared" si="1"/>
        <v>3310</v>
      </c>
      <c r="H9" s="8">
        <f t="shared" si="2"/>
        <v>19860</v>
      </c>
      <c r="I9" s="6">
        <f t="shared" si="3"/>
        <v>100</v>
      </c>
      <c r="J9" s="6">
        <v>2</v>
      </c>
      <c r="K9" s="12" t="s">
        <v>15</v>
      </c>
      <c r="L9" s="13">
        <v>2</v>
      </c>
      <c r="M9" s="12" t="s">
        <v>16</v>
      </c>
      <c r="N9" s="6"/>
      <c r="P9" s="14"/>
    </row>
    <row r="10" spans="1:16" s="1" customFormat="1" ht="30" customHeight="1">
      <c r="A10" s="6">
        <v>8</v>
      </c>
      <c r="B10" s="7" t="s">
        <v>24</v>
      </c>
      <c r="C10" s="8" t="s">
        <v>22</v>
      </c>
      <c r="D10" s="10">
        <v>91.81</v>
      </c>
      <c r="E10" s="8">
        <v>33</v>
      </c>
      <c r="F10" s="8">
        <f t="shared" si="0"/>
        <v>3030</v>
      </c>
      <c r="G10" s="8">
        <f t="shared" si="1"/>
        <v>3030</v>
      </c>
      <c r="H10" s="8">
        <f t="shared" si="2"/>
        <v>18180</v>
      </c>
      <c r="I10" s="6">
        <f t="shared" si="3"/>
        <v>100</v>
      </c>
      <c r="J10" s="6">
        <v>2</v>
      </c>
      <c r="K10" s="12" t="s">
        <v>15</v>
      </c>
      <c r="L10" s="13">
        <v>2</v>
      </c>
      <c r="M10" s="12" t="s">
        <v>16</v>
      </c>
      <c r="N10" s="6">
        <v>3597</v>
      </c>
      <c r="O10" s="1">
        <f>N10-G10</f>
        <v>567</v>
      </c>
      <c r="P10" s="14">
        <v>45261</v>
      </c>
    </row>
    <row r="11" spans="1:16" s="1" customFormat="1" ht="30" customHeight="1">
      <c r="A11" s="6">
        <v>9</v>
      </c>
      <c r="B11" s="7" t="s">
        <v>25</v>
      </c>
      <c r="C11" s="8" t="s">
        <v>22</v>
      </c>
      <c r="D11" s="10">
        <v>93.06</v>
      </c>
      <c r="E11" s="8">
        <v>32</v>
      </c>
      <c r="F11" s="8">
        <f t="shared" si="0"/>
        <v>2980</v>
      </c>
      <c r="G11" s="8">
        <f t="shared" si="1"/>
        <v>2980</v>
      </c>
      <c r="H11" s="8">
        <f t="shared" si="2"/>
        <v>17880</v>
      </c>
      <c r="I11" s="6">
        <f t="shared" si="3"/>
        <v>100</v>
      </c>
      <c r="J11" s="6">
        <v>2</v>
      </c>
      <c r="K11" s="12" t="s">
        <v>15</v>
      </c>
      <c r="L11" s="13">
        <v>2</v>
      </c>
      <c r="M11" s="12" t="s">
        <v>16</v>
      </c>
      <c r="N11" s="8">
        <v>3319</v>
      </c>
      <c r="O11" s="1">
        <f>N11-G11</f>
        <v>339</v>
      </c>
      <c r="P11" s="14">
        <v>45261</v>
      </c>
    </row>
    <row r="12" spans="1:16" s="1" customFormat="1" ht="30" customHeight="1">
      <c r="A12" s="6">
        <v>10</v>
      </c>
      <c r="B12" s="7" t="s">
        <v>26</v>
      </c>
      <c r="C12" s="8" t="s">
        <v>17</v>
      </c>
      <c r="D12" s="10">
        <v>88.01</v>
      </c>
      <c r="E12" s="8">
        <v>87</v>
      </c>
      <c r="F12" s="8">
        <f t="shared" si="0"/>
        <v>7659.9999999999991</v>
      </c>
      <c r="G12" s="8">
        <f t="shared" si="1"/>
        <v>7659.9999999999991</v>
      </c>
      <c r="H12" s="8">
        <f t="shared" si="2"/>
        <v>45959.999999999993</v>
      </c>
      <c r="I12" s="6">
        <f t="shared" si="3"/>
        <v>200</v>
      </c>
      <c r="J12" s="6">
        <v>2</v>
      </c>
      <c r="K12" s="12" t="s">
        <v>15</v>
      </c>
      <c r="L12" s="13">
        <v>2</v>
      </c>
      <c r="M12" s="12" t="s">
        <v>16</v>
      </c>
      <c r="N12" s="8">
        <v>8273</v>
      </c>
      <c r="O12" s="1">
        <f>N12-G12</f>
        <v>613.00000000000091</v>
      </c>
      <c r="P12" s="14">
        <v>45597</v>
      </c>
    </row>
    <row r="13" spans="1:16" ht="34.5" customHeight="1">
      <c r="A13" s="24" t="s">
        <v>27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</row>
    <row r="17" spans="5:14">
      <c r="E17" s="2"/>
      <c r="F17" s="2"/>
      <c r="G17" s="2"/>
      <c r="H17" s="2"/>
      <c r="I17" s="2"/>
      <c r="J17" s="2"/>
      <c r="K17" s="2"/>
      <c r="L17" s="2"/>
      <c r="M17" s="2"/>
      <c r="N17" s="3">
        <v>45777</v>
      </c>
    </row>
  </sheetData>
  <mergeCells count="2">
    <mergeCell ref="A1:P1"/>
    <mergeCell ref="A13:P13"/>
  </mergeCells>
  <phoneticPr fontId="6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cp:lastPrinted>2025-02-07T08:17:00Z</cp:lastPrinted>
  <dcterms:created xsi:type="dcterms:W3CDTF">2023-05-12T11:15:00Z</dcterms:created>
  <dcterms:modified xsi:type="dcterms:W3CDTF">2025-06-10T09:32:55Z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2D2E4379BDF14BCDAE8AD10180F729BD_12</vt:lpwstr>
  </property>
</Properties>
</file>