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Sheet1!$A$1:$M$17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<sst xmlns="http://schemas.openxmlformats.org/spreadsheetml/2006/main" count="79" uniqueCount="37">
  <si>
    <t>天地（厦门）建材家居广场自营资产清单</t>
  </si>
  <si>
    <t>序号</t>
  </si>
  <si>
    <t>坐落</t>
  </si>
  <si>
    <t>租赁用途</t>
  </si>
  <si>
    <t>面积
（㎡）</t>
  </si>
  <si>
    <t>评估价
（元/月·㎡）</t>
  </si>
  <si>
    <t>最终定价
(元/月)</t>
  </si>
  <si>
    <t>竞租
起始价
（元）</t>
  </si>
  <si>
    <t>竞租
保证金（元）</t>
  </si>
  <si>
    <t>最低加价幅度
（元）</t>
  </si>
  <si>
    <t>租期
(年)</t>
  </si>
  <si>
    <t>租金
每年
递增</t>
  </si>
  <si>
    <t>免租金装修期
（月）</t>
  </si>
  <si>
    <t>是否有
优先承
租权人</t>
  </si>
  <si>
    <t>湖里区仙岳路1737号东一区楼梯间</t>
  </si>
  <si>
    <t>店面</t>
  </si>
  <si>
    <t>/</t>
  </si>
  <si>
    <t>是</t>
  </si>
  <si>
    <t>湖里区仙岳路1737号东二区101、110</t>
  </si>
  <si>
    <t>湖里区仙岳路1737号东二区113</t>
  </si>
  <si>
    <t>湖里区仙岳路1737号东四区112</t>
  </si>
  <si>
    <t>否</t>
  </si>
  <si>
    <t>湖里区仙岳路1737号东四区113</t>
  </si>
  <si>
    <t>湖里区仙岳路1737号东四区128</t>
  </si>
  <si>
    <t>湖里区仙岳路1737号东四区204B</t>
  </si>
  <si>
    <t>展厅/仓储</t>
  </si>
  <si>
    <t>湖里区仙岳路1737号东四区214A</t>
  </si>
  <si>
    <t>商业配套</t>
  </si>
  <si>
    <t>湖里区仙岳路1737号东五区122</t>
  </si>
  <si>
    <t>湖里区仙岳路1737号东五区203B</t>
  </si>
  <si>
    <t>展厅、仓储</t>
  </si>
  <si>
    <t>湖里区仙岳路1737号西四区楼梯间</t>
  </si>
  <si>
    <t>湖里区仙岳路1737号西五区楼梯间之二</t>
  </si>
  <si>
    <t>湖里区仙岳路1737号综合楼201</t>
  </si>
  <si>
    <t>办公</t>
  </si>
  <si>
    <t>湖里区仙岳路1737号综合楼205</t>
  </si>
  <si>
    <t>关于免租金装修期的说明：本次公开招租设置免租金装修期是基于承租人有装修需求，若承租人有装修需求，则给予免租金装修期，否则，无免租金装修期。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</si>
</sst>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zoomScale="85" zoomScaleNormal="85" topLeftCell="B1" workbookViewId="0">
      <pane ySplit="2" topLeftCell="A3" activePane="bottomLeft" state="frozen"/>
      <selection/>
      <selection pane="bottomLeft" activeCell="D10" sqref="D10"/>
    </sheetView>
  </sheetViews>
  <sheetFormatPr defaultColWidth="9" defaultRowHeight="14"/>
  <cols>
    <col min="1" max="1" width="7.12727272727273" style="3" customWidth="1"/>
    <col min="2" max="2" width="35.8181818181818" style="4" customWidth="1"/>
    <col min="3" max="3" width="25.8818181818182" style="5" customWidth="1"/>
    <col min="4" max="4" width="21.2636363636364" style="5" customWidth="1"/>
    <col min="5" max="14" width="10.1272727272727" style="5" customWidth="1"/>
    <col min="15" max="16384" width="9" style="6"/>
  </cols>
  <sheetData>
    <row r="1" ht="44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47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0"/>
    </row>
    <row r="3" s="1" customFormat="1" ht="27" customHeight="1" outlineLevel="1" spans="1:15">
      <c r="A3" s="11">
        <v>1</v>
      </c>
      <c r="B3" s="12" t="s">
        <v>14</v>
      </c>
      <c r="C3" s="13" t="s">
        <v>15</v>
      </c>
      <c r="D3" s="13">
        <v>43.1</v>
      </c>
      <c r="E3" s="13">
        <v>134</v>
      </c>
      <c r="F3" s="13">
        <v>5776</v>
      </c>
      <c r="G3" s="13">
        <v>5776</v>
      </c>
      <c r="H3" s="11">
        <f>G3*6</f>
        <v>34656</v>
      </c>
      <c r="I3" s="14">
        <v>150</v>
      </c>
      <c r="J3" s="14">
        <v>2</v>
      </c>
      <c r="K3" s="15" t="s">
        <v>16</v>
      </c>
      <c r="L3" s="15" t="s">
        <v>16</v>
      </c>
      <c r="M3" s="16" t="s">
        <v>17</v>
      </c>
      <c r="N3" s="5"/>
    </row>
    <row r="4" s="1" customFormat="1" ht="27" customHeight="1" outlineLevel="1" spans="1:15">
      <c r="A4" s="11">
        <v>2</v>
      </c>
      <c r="B4" s="12" t="s">
        <v>18</v>
      </c>
      <c r="C4" s="13" t="s">
        <v>15</v>
      </c>
      <c r="D4" s="13">
        <v>173.58</v>
      </c>
      <c r="E4" s="13">
        <v>122.5</v>
      </c>
      <c r="F4" s="13">
        <v>21264</v>
      </c>
      <c r="G4" s="13">
        <v>21264</v>
      </c>
      <c r="H4" s="11">
        <f t="shared" ref="H4:H9" si="0">G4*6</f>
        <v>127584</v>
      </c>
      <c r="I4" s="14">
        <v>1000</v>
      </c>
      <c r="J4" s="14">
        <v>2</v>
      </c>
      <c r="K4" s="15" t="s">
        <v>16</v>
      </c>
      <c r="L4" s="15" t="s">
        <v>16</v>
      </c>
      <c r="M4" s="16" t="s">
        <v>17</v>
      </c>
      <c r="N4" s="5"/>
    </row>
    <row r="5" s="1" customFormat="1" ht="27" customHeight="1" outlineLevel="1" spans="1:15">
      <c r="A5" s="11">
        <v>3</v>
      </c>
      <c r="B5" s="12" t="s">
        <v>19</v>
      </c>
      <c r="C5" s="13" t="s">
        <v>15</v>
      </c>
      <c r="D5" s="13">
        <v>83.36</v>
      </c>
      <c r="E5" s="13">
        <v>94</v>
      </c>
      <c r="F5" s="13">
        <v>7836</v>
      </c>
      <c r="G5" s="13">
        <v>7836</v>
      </c>
      <c r="H5" s="11">
        <f t="shared" si="0"/>
        <v>47016</v>
      </c>
      <c r="I5" s="14">
        <v>200</v>
      </c>
      <c r="J5" s="14">
        <v>2</v>
      </c>
      <c r="K5" s="15" t="s">
        <v>16</v>
      </c>
      <c r="L5" s="15" t="s">
        <v>16</v>
      </c>
      <c r="M5" s="16" t="s">
        <v>17</v>
      </c>
      <c r="N5" s="5"/>
    </row>
    <row r="6" ht="27" customHeight="1" outlineLevel="1" spans="1:15">
      <c r="A6" s="11">
        <v>4</v>
      </c>
      <c r="B6" s="17" t="s">
        <v>20</v>
      </c>
      <c r="C6" s="11" t="s">
        <v>15</v>
      </c>
      <c r="D6" s="11">
        <v>88.07</v>
      </c>
      <c r="E6" s="18">
        <v>62</v>
      </c>
      <c r="F6" s="11">
        <f>ROUNDUP(D6*E6/100,1)*100</f>
        <v>5470</v>
      </c>
      <c r="G6" s="18">
        <f>F6</f>
        <v>5470</v>
      </c>
      <c r="H6" s="18">
        <f t="shared" si="0"/>
        <v>32820</v>
      </c>
      <c r="I6" s="19">
        <f t="shared" ref="I6:I9" si="1">ROUND(G6/100*2%,0)*100</f>
        <v>100</v>
      </c>
      <c r="J6" s="18">
        <v>2</v>
      </c>
      <c r="K6" s="15" t="s">
        <v>16</v>
      </c>
      <c r="L6" s="18">
        <v>2</v>
      </c>
      <c r="M6" s="11" t="s">
        <v>21</v>
      </c>
      <c r="N6" s="5"/>
      <c r="O6" s="1"/>
    </row>
    <row r="7" ht="27" customHeight="1" outlineLevel="1" spans="1:15">
      <c r="A7" s="11">
        <v>5</v>
      </c>
      <c r="B7" s="17" t="s">
        <v>22</v>
      </c>
      <c r="C7" s="11" t="s">
        <v>15</v>
      </c>
      <c r="D7" s="11">
        <v>88.21</v>
      </c>
      <c r="E7" s="18">
        <v>58</v>
      </c>
      <c r="F7" s="11">
        <f>ROUNDUP(D7*E7/100,1)*100</f>
        <v>5120</v>
      </c>
      <c r="G7" s="18">
        <f>F7</f>
        <v>5120</v>
      </c>
      <c r="H7" s="18">
        <f t="shared" si="0"/>
        <v>30720</v>
      </c>
      <c r="I7" s="19">
        <f t="shared" si="1"/>
        <v>100</v>
      </c>
      <c r="J7" s="18">
        <v>2</v>
      </c>
      <c r="K7" s="15" t="s">
        <v>16</v>
      </c>
      <c r="L7" s="18">
        <v>2</v>
      </c>
      <c r="M7" s="11" t="s">
        <v>21</v>
      </c>
      <c r="N7" s="5"/>
      <c r="O7" s="1"/>
    </row>
    <row r="8" s="1" customFormat="1" ht="27" customHeight="1" outlineLevel="1" spans="1:15">
      <c r="A8" s="11">
        <v>6</v>
      </c>
      <c r="B8" s="12" t="s">
        <v>23</v>
      </c>
      <c r="C8" s="13" t="s">
        <v>15</v>
      </c>
      <c r="D8" s="13">
        <v>88.04</v>
      </c>
      <c r="E8" s="13">
        <v>65</v>
      </c>
      <c r="F8" s="13">
        <v>5723</v>
      </c>
      <c r="G8" s="13">
        <v>5723</v>
      </c>
      <c r="H8" s="11">
        <v>34338</v>
      </c>
      <c r="I8" s="19">
        <v>150</v>
      </c>
      <c r="J8" s="14">
        <v>2</v>
      </c>
      <c r="K8" s="15" t="s">
        <v>16</v>
      </c>
      <c r="L8" s="15" t="s">
        <v>16</v>
      </c>
      <c r="M8" s="16" t="s">
        <v>17</v>
      </c>
      <c r="N8" s="5"/>
    </row>
    <row r="9" s="1" customFormat="1" ht="27" customHeight="1" outlineLevel="1" spans="1:15">
      <c r="A9" s="11">
        <v>7</v>
      </c>
      <c r="B9" s="12" t="s">
        <v>24</v>
      </c>
      <c r="C9" s="13" t="s">
        <v>25</v>
      </c>
      <c r="D9" s="13">
        <v>93.95</v>
      </c>
      <c r="E9" s="13">
        <v>30</v>
      </c>
      <c r="F9" s="13">
        <v>2819</v>
      </c>
      <c r="G9" s="13">
        <v>2819</v>
      </c>
      <c r="H9" s="11">
        <f t="shared" si="0"/>
        <v>16914</v>
      </c>
      <c r="I9" s="19">
        <f t="shared" si="1"/>
        <v>100</v>
      </c>
      <c r="J9" s="14">
        <v>2</v>
      </c>
      <c r="K9" s="15" t="s">
        <v>16</v>
      </c>
      <c r="L9" s="15" t="s">
        <v>16</v>
      </c>
      <c r="M9" s="16" t="s">
        <v>17</v>
      </c>
      <c r="N9" s="5"/>
    </row>
    <row r="10" ht="24" customHeight="1" outlineLevel="1" spans="1:15">
      <c r="A10" s="11">
        <v>8</v>
      </c>
      <c r="B10" s="17" t="s">
        <v>26</v>
      </c>
      <c r="C10" s="11" t="s">
        <v>27</v>
      </c>
      <c r="D10" s="11">
        <v>94.5</v>
      </c>
      <c r="E10" s="11">
        <v>35</v>
      </c>
      <c r="F10" s="11">
        <f>ROUNDUP(D10*E10/100,1)*100</f>
        <v>3310</v>
      </c>
      <c r="G10" s="11">
        <f>F10</f>
        <v>3310</v>
      </c>
      <c r="H10" s="11">
        <f>G10*6</f>
        <v>19860</v>
      </c>
      <c r="I10" s="19">
        <v>100</v>
      </c>
      <c r="J10" s="19">
        <v>2</v>
      </c>
      <c r="K10" s="15" t="s">
        <v>16</v>
      </c>
      <c r="L10" s="20">
        <v>2</v>
      </c>
      <c r="M10" s="15" t="s">
        <v>21</v>
      </c>
      <c r="N10" s="5"/>
      <c r="O10" s="1"/>
    </row>
    <row r="11" ht="27" customHeight="1" outlineLevel="1" spans="1:15">
      <c r="A11" s="11">
        <v>9</v>
      </c>
      <c r="B11" s="17" t="s">
        <v>28</v>
      </c>
      <c r="C11" s="11" t="s">
        <v>15</v>
      </c>
      <c r="D11" s="11">
        <v>90.65</v>
      </c>
      <c r="E11" s="11">
        <v>73</v>
      </c>
      <c r="F11" s="11">
        <f>ROUNDUP(D11*E11/100,1)*100</f>
        <v>6620</v>
      </c>
      <c r="G11" s="18">
        <f>F11</f>
        <v>6620</v>
      </c>
      <c r="H11" s="18">
        <f>G11*6</f>
        <v>39720</v>
      </c>
      <c r="I11" s="19">
        <f>ROUND(G11/100*2%,0)*100</f>
        <v>100</v>
      </c>
      <c r="J11" s="18">
        <v>2</v>
      </c>
      <c r="K11" s="15" t="s">
        <v>16</v>
      </c>
      <c r="L11" s="18">
        <v>2</v>
      </c>
      <c r="M11" s="11" t="s">
        <v>21</v>
      </c>
      <c r="N11" s="5"/>
      <c r="O11" s="1"/>
    </row>
    <row r="12" s="2" customFormat="1" ht="27" customHeight="1" outlineLevel="1" spans="1:15">
      <c r="A12" s="11">
        <v>10</v>
      </c>
      <c r="B12" s="17" t="s">
        <v>29</v>
      </c>
      <c r="C12" s="11" t="s">
        <v>30</v>
      </c>
      <c r="D12" s="11">
        <v>91.81</v>
      </c>
      <c r="E12" s="11">
        <v>22</v>
      </c>
      <c r="F12" s="11">
        <f>ROUNDUP(D12*E12/100,1)*100</f>
        <v>2020</v>
      </c>
      <c r="G12" s="11">
        <f>F12</f>
        <v>2020</v>
      </c>
      <c r="H12" s="11">
        <f>G12*6</f>
        <v>12120</v>
      </c>
      <c r="I12" s="19">
        <v>100</v>
      </c>
      <c r="J12" s="19">
        <v>2</v>
      </c>
      <c r="K12" s="15" t="s">
        <v>16</v>
      </c>
      <c r="L12" s="20">
        <v>2</v>
      </c>
      <c r="M12" s="15" t="s">
        <v>21</v>
      </c>
      <c r="N12" s="5"/>
      <c r="O12" s="1"/>
    </row>
    <row r="13" s="1" customFormat="1" ht="27" customHeight="1" outlineLevel="1" spans="1:15">
      <c r="A13" s="11">
        <v>11</v>
      </c>
      <c r="B13" s="12" t="s">
        <v>31</v>
      </c>
      <c r="C13" s="13" t="s">
        <v>15</v>
      </c>
      <c r="D13" s="13">
        <v>38</v>
      </c>
      <c r="E13" s="13">
        <v>134</v>
      </c>
      <c r="F13" s="13">
        <v>5092</v>
      </c>
      <c r="G13" s="13">
        <v>5092</v>
      </c>
      <c r="H13" s="11">
        <f>G13*6</f>
        <v>30552</v>
      </c>
      <c r="I13" s="19">
        <v>150</v>
      </c>
      <c r="J13" s="14">
        <v>2</v>
      </c>
      <c r="K13" s="15" t="s">
        <v>16</v>
      </c>
      <c r="L13" s="15" t="s">
        <v>16</v>
      </c>
      <c r="M13" s="16" t="s">
        <v>17</v>
      </c>
      <c r="N13" s="5"/>
    </row>
    <row r="14" s="1" customFormat="1" ht="27" customHeight="1" outlineLevel="1" spans="1:15">
      <c r="A14" s="11">
        <v>12</v>
      </c>
      <c r="B14" s="12" t="s">
        <v>32</v>
      </c>
      <c r="C14" s="13" t="s">
        <v>15</v>
      </c>
      <c r="D14" s="13">
        <v>37</v>
      </c>
      <c r="E14" s="13">
        <v>134</v>
      </c>
      <c r="F14" s="13">
        <v>4958</v>
      </c>
      <c r="G14" s="13">
        <v>4958</v>
      </c>
      <c r="H14" s="11">
        <f>G14*6</f>
        <v>29748</v>
      </c>
      <c r="I14" s="19">
        <f>ROUND(G14/100*2%,0)*100</f>
        <v>100</v>
      </c>
      <c r="J14" s="14">
        <v>2</v>
      </c>
      <c r="K14" s="15" t="s">
        <v>16</v>
      </c>
      <c r="L14" s="15" t="s">
        <v>16</v>
      </c>
      <c r="M14" s="16" t="s">
        <v>17</v>
      </c>
      <c r="N14" s="5"/>
    </row>
    <row r="15" s="1" customFormat="1" ht="27" customHeight="1" outlineLevel="1" spans="1:15">
      <c r="A15" s="11">
        <v>13</v>
      </c>
      <c r="B15" s="17" t="s">
        <v>33</v>
      </c>
      <c r="C15" s="11" t="s">
        <v>34</v>
      </c>
      <c r="D15" s="11">
        <v>139.42</v>
      </c>
      <c r="E15" s="11">
        <v>25</v>
      </c>
      <c r="F15" s="11">
        <v>3486</v>
      </c>
      <c r="G15" s="11">
        <f>F15</f>
        <v>3486</v>
      </c>
      <c r="H15" s="11">
        <f>G15*6</f>
        <v>20916</v>
      </c>
      <c r="I15" s="19">
        <f>ROUND(G15/100*2%,0)*100</f>
        <v>100</v>
      </c>
      <c r="J15" s="19">
        <v>2</v>
      </c>
      <c r="K15" s="15" t="s">
        <v>16</v>
      </c>
      <c r="L15" s="15" t="s">
        <v>16</v>
      </c>
      <c r="M15" s="16" t="s">
        <v>17</v>
      </c>
      <c r="N15" s="5"/>
    </row>
    <row r="16" ht="27" customHeight="1" outlineLevel="1" spans="1:15">
      <c r="A16" s="11">
        <v>14</v>
      </c>
      <c r="B16" s="17" t="s">
        <v>35</v>
      </c>
      <c r="C16" s="11" t="s">
        <v>34</v>
      </c>
      <c r="D16" s="11">
        <v>88.74</v>
      </c>
      <c r="E16" s="11">
        <v>23</v>
      </c>
      <c r="F16" s="11">
        <f>ROUNDUP(D16*E16/100,1)*100</f>
        <v>2050</v>
      </c>
      <c r="G16" s="18">
        <f>F16</f>
        <v>2050</v>
      </c>
      <c r="H16" s="18">
        <f>G16*6</f>
        <v>12300</v>
      </c>
      <c r="I16" s="19">
        <f>ROUND(G16/10*2%,0)*10</f>
        <v>40</v>
      </c>
      <c r="J16" s="18">
        <v>2</v>
      </c>
      <c r="K16" s="15" t="s">
        <v>16</v>
      </c>
      <c r="L16" s="18">
        <v>2</v>
      </c>
      <c r="M16" s="11" t="s">
        <v>21</v>
      </c>
      <c r="N16" s="5"/>
      <c r="O16" s="1"/>
    </row>
    <row r="17" s="2" customFormat="1" ht="34.5" customHeight="1" spans="1:14">
      <c r="A17" s="21" t="s">
        <v>36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</sheetData>
  <mergeCells count="2">
    <mergeCell ref="A1:M1"/>
    <mergeCell ref="A17:M17"/>
  </mergeCells>
  <pageMargins left="0.700694444444445" right="0.700694444444445" top="0.511805555555556" bottom="0.432638888888889" header="0.393055555555556" footer="0.298611111111111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</cp:lastModifiedBy>
  <dcterms:created xsi:type="dcterms:W3CDTF">2023-05-23T03:15:00Z</dcterms:created>
  <dcterms:modified xsi:type="dcterms:W3CDTF">2026-02-05T08:09:44Z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077A499E16EF4EA897A8388F78778163_13</vt:lpwstr>
  </property>
  <property fmtid="{D5CDD505-2E9C-101B-9397-08002B2CF9AE}" pid="4" name="CalculationRule">
    <vt:i4>0</vt:i4>
  </property>
</Properties>
</file>